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ider\Desktop\"/>
    </mc:Choice>
  </mc:AlternateContent>
  <xr:revisionPtr revIDLastSave="0" documentId="13_ncr:1_{15197F8B-6E3F-4F76-B79A-55DAA86777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ésultats" sheetId="1" r:id="rId1"/>
    <sheet name="QA-QC" sheetId="4" r:id="rId2"/>
    <sheet name="Feuil1" sheetId="3" state="hidden" r:id="rId3"/>
  </sheets>
  <definedNames>
    <definedName name="_xlnm._FilterDatabase" localSheetId="2" hidden="1">Feuil1!$A$1:$C$1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AM39" i="4" l="1"/>
  <c r="AN40" i="4" s="1"/>
  <c r="AN38" i="4"/>
  <c r="AN37" i="4"/>
  <c r="AN36" i="4"/>
  <c r="AN35" i="4"/>
  <c r="AN34" i="4"/>
  <c r="AN33" i="4"/>
  <c r="AN32" i="4"/>
  <c r="AN31" i="4"/>
  <c r="AN30" i="4"/>
  <c r="AN29" i="4"/>
  <c r="AM27" i="4"/>
  <c r="AL27" i="4"/>
  <c r="AO15" i="4"/>
  <c r="AL5" i="4"/>
  <c r="AG39" i="4"/>
  <c r="AH40" i="4" s="1"/>
  <c r="AH38" i="4"/>
  <c r="AH37" i="4"/>
  <c r="AH36" i="4"/>
  <c r="AH35" i="4"/>
  <c r="AH34" i="4"/>
  <c r="AH33" i="4"/>
  <c r="AH32" i="4"/>
  <c r="AH31" i="4"/>
  <c r="AH30" i="4"/>
  <c r="AH29" i="4"/>
  <c r="AG27" i="4"/>
  <c r="AF27" i="4"/>
  <c r="AI15" i="4"/>
  <c r="AF5" i="4"/>
  <c r="AA39" i="4"/>
  <c r="AB40" i="4" s="1"/>
  <c r="AB38" i="4"/>
  <c r="AB37" i="4"/>
  <c r="AB36" i="4"/>
  <c r="AB35" i="4"/>
  <c r="AB34" i="4"/>
  <c r="AB33" i="4"/>
  <c r="AB32" i="4"/>
  <c r="AB31" i="4"/>
  <c r="AB30" i="4"/>
  <c r="AB29" i="4"/>
  <c r="AA27" i="4"/>
  <c r="Z27" i="4"/>
  <c r="AC15" i="4"/>
  <c r="Z5" i="4"/>
  <c r="U39" i="4"/>
  <c r="V40" i="4" s="1"/>
  <c r="V38" i="4"/>
  <c r="V37" i="4"/>
  <c r="V36" i="4"/>
  <c r="V35" i="4"/>
  <c r="V34" i="4"/>
  <c r="V33" i="4"/>
  <c r="V32" i="4"/>
  <c r="V31" i="4"/>
  <c r="V30" i="4"/>
  <c r="V29" i="4"/>
  <c r="U27" i="4"/>
  <c r="T27" i="4"/>
  <c r="W15" i="4"/>
  <c r="T5" i="4"/>
  <c r="O39" i="4"/>
  <c r="P40" i="4" s="1"/>
  <c r="P38" i="4"/>
  <c r="P37" i="4"/>
  <c r="P36" i="4"/>
  <c r="P35" i="4"/>
  <c r="P34" i="4"/>
  <c r="P33" i="4"/>
  <c r="P32" i="4"/>
  <c r="P31" i="4"/>
  <c r="P30" i="4"/>
  <c r="P29" i="4"/>
  <c r="O27" i="4"/>
  <c r="N27" i="4"/>
  <c r="Q15" i="4"/>
  <c r="N5" i="4"/>
  <c r="I39" i="4"/>
  <c r="J40" i="4" s="1"/>
  <c r="J38" i="4"/>
  <c r="J37" i="4"/>
  <c r="J36" i="4"/>
  <c r="J35" i="4"/>
  <c r="J34" i="4"/>
  <c r="J33" i="4"/>
  <c r="J32" i="4"/>
  <c r="J31" i="4"/>
  <c r="J30" i="4"/>
  <c r="J29" i="4"/>
  <c r="I27" i="4"/>
  <c r="H27" i="4"/>
  <c r="K15" i="4"/>
  <c r="H5" i="4"/>
  <c r="D31" i="4" l="1"/>
  <c r="D32" i="4"/>
  <c r="D33" i="4"/>
  <c r="D34" i="4"/>
  <c r="D35" i="4"/>
  <c r="D36" i="4"/>
  <c r="D37" i="4"/>
  <c r="D38" i="4"/>
  <c r="D29" i="4"/>
  <c r="B5" i="4" l="1"/>
  <c r="C27" i="4"/>
  <c r="B27" i="4"/>
  <c r="E15" i="4" l="1"/>
  <c r="C39" i="4"/>
  <c r="D40" i="4" s="1"/>
</calcChain>
</file>

<file path=xl/sharedStrings.xml><?xml version="1.0" encoding="utf-8"?>
<sst xmlns="http://schemas.openxmlformats.org/spreadsheetml/2006/main" count="682" uniqueCount="317">
  <si>
    <t>Date:</t>
  </si>
  <si>
    <t>Nom:</t>
  </si>
  <si>
    <t>Unité:</t>
  </si>
  <si>
    <t>N° Ech</t>
  </si>
  <si>
    <t>N° CTRL</t>
  </si>
  <si>
    <t>CTRL 1</t>
  </si>
  <si>
    <t>CTRL 2</t>
  </si>
  <si>
    <t>CTRL 3</t>
  </si>
  <si>
    <t>CTRL 4</t>
  </si>
  <si>
    <t>CTRL 5</t>
  </si>
  <si>
    <t>Valeur cible</t>
  </si>
  <si>
    <t>Valeur analysé</t>
  </si>
  <si>
    <t xml:space="preserve"> +/- 10%</t>
  </si>
  <si>
    <t>&lt; +/- 10%</t>
  </si>
  <si>
    <t>Commentaire:</t>
  </si>
  <si>
    <t>Date</t>
  </si>
  <si>
    <t>Signature du technicien</t>
  </si>
  <si>
    <t>Signature du responsable</t>
  </si>
  <si>
    <t>%</t>
  </si>
  <si>
    <t>Valeurs des QC</t>
  </si>
  <si>
    <t>Valeurs des blancs</t>
  </si>
  <si>
    <t>Blanc 1</t>
  </si>
  <si>
    <t>Blanc 2</t>
  </si>
  <si>
    <t>Blanc 3</t>
  </si>
  <si>
    <t>Blanc 4</t>
  </si>
  <si>
    <t>Blanc 5</t>
  </si>
  <si>
    <t>Recovery</t>
  </si>
  <si>
    <t>SD</t>
  </si>
  <si>
    <t>RSD%</t>
  </si>
  <si>
    <t>Calibration:</t>
  </si>
  <si>
    <t>Type:</t>
  </si>
  <si>
    <t>Coef:</t>
  </si>
  <si>
    <t>Nbr de point:</t>
  </si>
  <si>
    <t>Nbr ech</t>
  </si>
  <si>
    <t>Nbr CTRL</t>
  </si>
  <si>
    <t>Ratio</t>
  </si>
  <si>
    <t>Blanc 6</t>
  </si>
  <si>
    <t>Blanc 7</t>
  </si>
  <si>
    <t>Blanc 8</t>
  </si>
  <si>
    <t>Blanc 9</t>
  </si>
  <si>
    <t>Blanc 10</t>
  </si>
  <si>
    <t>CTRL 6</t>
  </si>
  <si>
    <t>CTRL 7</t>
  </si>
  <si>
    <t>CTRL 8</t>
  </si>
  <si>
    <t>CTRL 9</t>
  </si>
  <si>
    <t>CTRL 10</t>
  </si>
  <si>
    <t>Nom de l'élément chimique</t>
  </si>
  <si>
    <t>Symbole</t>
  </si>
  <si>
    <t>Nombre atomique</t>
  </si>
  <si>
    <t>Actinium</t>
  </si>
  <si>
    <t>Ac</t>
  </si>
  <si>
    <t>Aluminum</t>
  </si>
  <si>
    <t>Al</t>
  </si>
  <si>
    <t>Americium</t>
  </si>
  <si>
    <t>Am</t>
  </si>
  <si>
    <t>Antimoine</t>
  </si>
  <si>
    <t>Sb</t>
  </si>
  <si>
    <t>Argent</t>
  </si>
  <si>
    <t>Ag</t>
  </si>
  <si>
    <t>Argon</t>
  </si>
  <si>
    <t>Ar</t>
  </si>
  <si>
    <t>Arsenic</t>
  </si>
  <si>
    <t>As</t>
  </si>
  <si>
    <t>Astate</t>
  </si>
  <si>
    <t>At</t>
  </si>
  <si>
    <t>Azote</t>
  </si>
  <si>
    <t>N</t>
  </si>
  <si>
    <t>Baryum</t>
  </si>
  <si>
    <t>Ba</t>
  </si>
  <si>
    <t>Berkelium</t>
  </si>
  <si>
    <t>Bk</t>
  </si>
  <si>
    <t>Berryllium</t>
  </si>
  <si>
    <t>Be</t>
  </si>
  <si>
    <t>Bismuth</t>
  </si>
  <si>
    <t>Bi</t>
  </si>
  <si>
    <t>Bohrium</t>
  </si>
  <si>
    <t>Bh</t>
  </si>
  <si>
    <t>Bore</t>
  </si>
  <si>
    <t>B</t>
  </si>
  <si>
    <t>Brome</t>
  </si>
  <si>
    <t>Br</t>
  </si>
  <si>
    <t>Cadmium</t>
  </si>
  <si>
    <t>Cd</t>
  </si>
  <si>
    <t>Calcium</t>
  </si>
  <si>
    <t>Ca</t>
  </si>
  <si>
    <t>Californium</t>
  </si>
  <si>
    <t>Cf</t>
  </si>
  <si>
    <t>Carbone</t>
  </si>
  <si>
    <t>C</t>
  </si>
  <si>
    <t>Ceryum</t>
  </si>
  <si>
    <t>Ce</t>
  </si>
  <si>
    <t>Césium</t>
  </si>
  <si>
    <t>Cs</t>
  </si>
  <si>
    <t>Chlore</t>
  </si>
  <si>
    <t>Cl</t>
  </si>
  <si>
    <t>Chrome</t>
  </si>
  <si>
    <t>Cr</t>
  </si>
  <si>
    <t>Cobalt</t>
  </si>
  <si>
    <t>Co</t>
  </si>
  <si>
    <t>Cuivre</t>
  </si>
  <si>
    <t>Cu</t>
  </si>
  <si>
    <t>Curium</t>
  </si>
  <si>
    <t>Cm</t>
  </si>
  <si>
    <t>Darmstadtium</t>
  </si>
  <si>
    <t>Ds</t>
  </si>
  <si>
    <t>Dubnium</t>
  </si>
  <si>
    <t>Db</t>
  </si>
  <si>
    <t>Dysprosium</t>
  </si>
  <si>
    <t>Dy</t>
  </si>
  <si>
    <t>Einsteinium</t>
  </si>
  <si>
    <t>Es</t>
  </si>
  <si>
    <t>Erbium</t>
  </si>
  <si>
    <t>Er</t>
  </si>
  <si>
    <t>Etain</t>
  </si>
  <si>
    <t>Sn</t>
  </si>
  <si>
    <t>Europium</t>
  </si>
  <si>
    <t>Eu</t>
  </si>
  <si>
    <t>Fer</t>
  </si>
  <si>
    <t>Fe</t>
  </si>
  <si>
    <t>Fermium</t>
  </si>
  <si>
    <t>Fm</t>
  </si>
  <si>
    <t>Fluor</t>
  </si>
  <si>
    <t>F</t>
  </si>
  <si>
    <t>Francium</t>
  </si>
  <si>
    <t>Fr</t>
  </si>
  <si>
    <t>Gadolinium</t>
  </si>
  <si>
    <t>Gd</t>
  </si>
  <si>
    <t>Gallium</t>
  </si>
  <si>
    <t>Ga</t>
  </si>
  <si>
    <t>Germanium</t>
  </si>
  <si>
    <t>Ge</t>
  </si>
  <si>
    <t>Hafnium</t>
  </si>
  <si>
    <t>Hf</t>
  </si>
  <si>
    <t>Hassium</t>
  </si>
  <si>
    <t>Hs</t>
  </si>
  <si>
    <t>Hélium</t>
  </si>
  <si>
    <t>He</t>
  </si>
  <si>
    <t>Holmium</t>
  </si>
  <si>
    <t>Ho</t>
  </si>
  <si>
    <t>Hydrogène</t>
  </si>
  <si>
    <t>H</t>
  </si>
  <si>
    <t>Indium</t>
  </si>
  <si>
    <t>In</t>
  </si>
  <si>
    <t>Iode</t>
  </si>
  <si>
    <t>I</t>
  </si>
  <si>
    <t>Iridium</t>
  </si>
  <si>
    <t>Ir</t>
  </si>
  <si>
    <t>Krypton</t>
  </si>
  <si>
    <t>Kr</t>
  </si>
  <si>
    <t>Lanthane</t>
  </si>
  <si>
    <t>La</t>
  </si>
  <si>
    <t>Lawrencium</t>
  </si>
  <si>
    <t>Lr</t>
  </si>
  <si>
    <t>Lithium</t>
  </si>
  <si>
    <t>Li</t>
  </si>
  <si>
    <t>Lutetium</t>
  </si>
  <si>
    <t>Lu</t>
  </si>
  <si>
    <t>Magnésium</t>
  </si>
  <si>
    <t>Mg</t>
  </si>
  <si>
    <t>Manganèse</t>
  </si>
  <si>
    <t>Mn</t>
  </si>
  <si>
    <t>Meitnerium</t>
  </si>
  <si>
    <t>Mt</t>
  </si>
  <si>
    <t>Mendelevium</t>
  </si>
  <si>
    <t>Md</t>
  </si>
  <si>
    <t>Mercure</t>
  </si>
  <si>
    <t>Hg</t>
  </si>
  <si>
    <t>Molybdène</t>
  </si>
  <si>
    <t>Mo</t>
  </si>
  <si>
    <t>Neodym</t>
  </si>
  <si>
    <t>Nd</t>
  </si>
  <si>
    <t>Néon</t>
  </si>
  <si>
    <t>Ne</t>
  </si>
  <si>
    <t>Neptunium</t>
  </si>
  <si>
    <t>Np</t>
  </si>
  <si>
    <t>Nickel</t>
  </si>
  <si>
    <t>Ni</t>
  </si>
  <si>
    <t>Niobium</t>
  </si>
  <si>
    <t>Nb</t>
  </si>
  <si>
    <t>Nobelium</t>
  </si>
  <si>
    <t>No</t>
  </si>
  <si>
    <t>Osmium</t>
  </si>
  <si>
    <t>Os</t>
  </si>
  <si>
    <t>Or</t>
  </si>
  <si>
    <t>Au</t>
  </si>
  <si>
    <t>Oxygène</t>
  </si>
  <si>
    <t>O</t>
  </si>
  <si>
    <t>Palladium</t>
  </si>
  <si>
    <t>Pd</t>
  </si>
  <si>
    <t>Phosphore</t>
  </si>
  <si>
    <t>P</t>
  </si>
  <si>
    <t>Platine</t>
  </si>
  <si>
    <t>Pt</t>
  </si>
  <si>
    <t>Plomb</t>
  </si>
  <si>
    <t>Pb</t>
  </si>
  <si>
    <t>Plutonium</t>
  </si>
  <si>
    <t>Pu</t>
  </si>
  <si>
    <t>Polonium</t>
  </si>
  <si>
    <t>Po</t>
  </si>
  <si>
    <t>Potassium</t>
  </si>
  <si>
    <t>K</t>
  </si>
  <si>
    <t>Praséodyme</t>
  </si>
  <si>
    <t>Pr</t>
  </si>
  <si>
    <t>Promethium</t>
  </si>
  <si>
    <t>Pm</t>
  </si>
  <si>
    <t>Protactinium</t>
  </si>
  <si>
    <t>Pa</t>
  </si>
  <si>
    <t>Radium</t>
  </si>
  <si>
    <t>Ra</t>
  </si>
  <si>
    <t>Radon</t>
  </si>
  <si>
    <t>Rn</t>
  </si>
  <si>
    <t>Rhenium</t>
  </si>
  <si>
    <t>Re</t>
  </si>
  <si>
    <t>Rhodium</t>
  </si>
  <si>
    <t>Rh</t>
  </si>
  <si>
    <t>Rubidium</t>
  </si>
  <si>
    <t>Rb</t>
  </si>
  <si>
    <t>Ruthenium</t>
  </si>
  <si>
    <t>Ru</t>
  </si>
  <si>
    <t>Rutherfordium</t>
  </si>
  <si>
    <t>Rf</t>
  </si>
  <si>
    <t>Samarium</t>
  </si>
  <si>
    <t>Sm</t>
  </si>
  <si>
    <t>Scandium</t>
  </si>
  <si>
    <t>Sc</t>
  </si>
  <si>
    <t>Seaborgium</t>
  </si>
  <si>
    <t>Sg</t>
  </si>
  <si>
    <t>Sélénium</t>
  </si>
  <si>
    <t>Se</t>
  </si>
  <si>
    <t>Silicium</t>
  </si>
  <si>
    <t>Si</t>
  </si>
  <si>
    <t>Sodium</t>
  </si>
  <si>
    <t>Na</t>
  </si>
  <si>
    <t>Strontium</t>
  </si>
  <si>
    <t>Sr</t>
  </si>
  <si>
    <t>Soufre</t>
  </si>
  <si>
    <t>S</t>
  </si>
  <si>
    <t>Tantale</t>
  </si>
  <si>
    <t>Ta</t>
  </si>
  <si>
    <t>Technetium</t>
  </si>
  <si>
    <t>Tc</t>
  </si>
  <si>
    <t>Tellure</t>
  </si>
  <si>
    <t>Te</t>
  </si>
  <si>
    <t>Terbium</t>
  </si>
  <si>
    <t>Tb</t>
  </si>
  <si>
    <t>Thallium</t>
  </si>
  <si>
    <t>Tl</t>
  </si>
  <si>
    <t>Thorium</t>
  </si>
  <si>
    <t>Th</t>
  </si>
  <si>
    <t>Thulium</t>
  </si>
  <si>
    <t>Tm</t>
  </si>
  <si>
    <t>Titane</t>
  </si>
  <si>
    <t>Ti</t>
  </si>
  <si>
    <t>Tungstène</t>
  </si>
  <si>
    <t>W</t>
  </si>
  <si>
    <t>Ununbium</t>
  </si>
  <si>
    <t>Uub</t>
  </si>
  <si>
    <t>Ununhexium</t>
  </si>
  <si>
    <t>Uuh</t>
  </si>
  <si>
    <t>Ununoctium</t>
  </si>
  <si>
    <t>Uuo</t>
  </si>
  <si>
    <t>Ununpentium</t>
  </si>
  <si>
    <t>Uup</t>
  </si>
  <si>
    <t>Ununquadium</t>
  </si>
  <si>
    <t>Uuq</t>
  </si>
  <si>
    <t>Ununseptium</t>
  </si>
  <si>
    <t>Uus</t>
  </si>
  <si>
    <t>Ununtrium</t>
  </si>
  <si>
    <t>Uut</t>
  </si>
  <si>
    <t>Ununium</t>
  </si>
  <si>
    <t>Uuu</t>
  </si>
  <si>
    <t>Uranium</t>
  </si>
  <si>
    <t>U</t>
  </si>
  <si>
    <t>Vanadium</t>
  </si>
  <si>
    <t>V</t>
  </si>
  <si>
    <t>Xénon</t>
  </si>
  <si>
    <t>Xe</t>
  </si>
  <si>
    <t>Ytterbium</t>
  </si>
  <si>
    <t>Yb</t>
  </si>
  <si>
    <t>Yttrium</t>
  </si>
  <si>
    <t>Y</t>
  </si>
  <si>
    <t>Zinc</t>
  </si>
  <si>
    <t>Zn</t>
  </si>
  <si>
    <t>Zirconium</t>
  </si>
  <si>
    <t>Zr</t>
  </si>
  <si>
    <t>Mth interne:</t>
  </si>
  <si>
    <t>QA/QC ICP-QQQ</t>
  </si>
  <si>
    <t>-</t>
  </si>
  <si>
    <t>Méthode</t>
  </si>
  <si>
    <t>OES01</t>
  </si>
  <si>
    <t>OES02</t>
  </si>
  <si>
    <t>OES03</t>
  </si>
  <si>
    <t>OES0102</t>
  </si>
  <si>
    <t>OES0103</t>
  </si>
  <si>
    <t>OES0203</t>
  </si>
  <si>
    <t>OES010203</t>
  </si>
  <si>
    <t>[mg/l]</t>
  </si>
  <si>
    <t>LOQ [mg/l]</t>
  </si>
  <si>
    <t>Résultats d'analyse ICP-OES</t>
  </si>
  <si>
    <t>La LOQ est recalculée selon la dilution utilisée lors de l'analyse des échantillons. LOQ (calibration) X facteur dilution. Attention aux unités.</t>
  </si>
  <si>
    <t>&lt;loq</t>
  </si>
  <si>
    <t>3P</t>
  </si>
  <si>
    <t>4.1M</t>
  </si>
  <si>
    <t>4.2M</t>
  </si>
  <si>
    <t>5M</t>
  </si>
  <si>
    <t>8S</t>
  </si>
  <si>
    <t>TP SIE 2022</t>
  </si>
  <si>
    <t>GRCEL</t>
  </si>
  <si>
    <t>Linéaire</t>
  </si>
  <si>
    <t>6.1C</t>
  </si>
  <si>
    <t>6.2C</t>
  </si>
  <si>
    <t>7.1S</t>
  </si>
  <si>
    <t>7.2S</t>
  </si>
  <si>
    <t>9.1S</t>
  </si>
  <si>
    <t>,</t>
  </si>
  <si>
    <t>2.1M</t>
  </si>
  <si>
    <t>2.2M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</si>
</sst>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9" fontId="0" fillId="0" borderId="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10" fontId="0" fillId="0" borderId="1" xfId="1" applyNumberFormat="1" applyFont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0" xfId="0" applyFont="1"/>
    <xf numFmtId="0" fontId="0" fillId="0" borderId="0" xfId="0" applyFont="1"/>
    <xf numFmtId="0" fontId="0" fillId="2" borderId="1" xfId="0" applyFill="1" applyBorder="1"/>
    <xf numFmtId="165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35">
    <dxf>
      <font>
        <color rgb="FF9C000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259773</xdr:colOff>
      <xdr:row>48</xdr:row>
      <xdr:rowOff>34636</xdr:rowOff>
    </xdr:from>
    <xdr:to>
      <xdr:col>2</xdr:col>
      <xdr:colOff>124657</xdr:colOff>
      <xdr:row>48</xdr:row>
      <xdr:rowOff>277091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5E55F2B-FB49-419F-A11A-36840D475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591" y="9282545"/>
          <a:ext cx="834702" cy="242455"/>
        </a:xfrm>
        <a:prstGeom prst="rect">
          <a:avLst/>
        </a:prstGeom>
      </xdr:spPr>
    </xdr:pic>
    <xdr:clientData/>
  </xdr:twoCellAnchor>
  <xdr:oneCellAnchor>
    <xdr:from>
      <xdr:col>7</xdr:col>
      <xdr:colOff>259773</xdr:colOff>
      <xdr:row>48</xdr:row>
      <xdr:rowOff>34636</xdr:rowOff>
    </xdr:from>
    <xdr:ext cx="834702" cy="242455"/>
    <xdr:pic>
      <xdr:nvPicPr>
        <xdr:cNvPr id="4" name="Image 3">
          <a:extLst>
            <a:ext uri="{FF2B5EF4-FFF2-40B4-BE49-F238E27FC236}">
              <a16:creationId xmlns:a16="http://schemas.microsoft.com/office/drawing/2014/main" id="{A36564D6-5E55-47B5-A06F-E330E8B3A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591" y="9282545"/>
          <a:ext cx="834702" cy="242455"/>
        </a:xfrm>
        <a:prstGeom prst="rect">
          <a:avLst/>
        </a:prstGeom>
      </xdr:spPr>
    </xdr:pic>
    <xdr:clientData/>
  </xdr:oneCellAnchor>
  <xdr:oneCellAnchor>
    <xdr:from>
      <xdr:col>13</xdr:col>
      <xdr:colOff>259773</xdr:colOff>
      <xdr:row>48</xdr:row>
      <xdr:rowOff>34636</xdr:rowOff>
    </xdr:from>
    <xdr:ext cx="834702" cy="242455"/>
    <xdr:pic>
      <xdr:nvPicPr>
        <xdr:cNvPr id="5" name="Image 4">
          <a:extLst>
            <a:ext uri="{FF2B5EF4-FFF2-40B4-BE49-F238E27FC236}">
              <a16:creationId xmlns:a16="http://schemas.microsoft.com/office/drawing/2014/main" id="{B5B59062-7B51-47D6-BB5C-3E66D0C70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591" y="9282545"/>
          <a:ext cx="834702" cy="242455"/>
        </a:xfrm>
        <a:prstGeom prst="rect">
          <a:avLst/>
        </a:prstGeom>
      </xdr:spPr>
    </xdr:pic>
    <xdr:clientData/>
  </xdr:oneCellAnchor>
  <xdr:oneCellAnchor>
    <xdr:from>
      <xdr:col>19</xdr:col>
      <xdr:colOff>259773</xdr:colOff>
      <xdr:row>48</xdr:row>
      <xdr:rowOff>34636</xdr:rowOff>
    </xdr:from>
    <xdr:ext cx="834702" cy="242455"/>
    <xdr:pic>
      <xdr:nvPicPr>
        <xdr:cNvPr id="6" name="Image 5">
          <a:extLst>
            <a:ext uri="{FF2B5EF4-FFF2-40B4-BE49-F238E27FC236}">
              <a16:creationId xmlns:a16="http://schemas.microsoft.com/office/drawing/2014/main" id="{04DE6696-2250-4B28-A7A6-D560E56DC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591" y="9282545"/>
          <a:ext cx="834702" cy="242455"/>
        </a:xfrm>
        <a:prstGeom prst="rect">
          <a:avLst/>
        </a:prstGeom>
      </xdr:spPr>
    </xdr:pic>
    <xdr:clientData/>
  </xdr:oneCellAnchor>
  <xdr:oneCellAnchor>
    <xdr:from>
      <xdr:col>25</xdr:col>
      <xdr:colOff>259773</xdr:colOff>
      <xdr:row>48</xdr:row>
      <xdr:rowOff>34636</xdr:rowOff>
    </xdr:from>
    <xdr:ext cx="834702" cy="242455"/>
    <xdr:pic>
      <xdr:nvPicPr>
        <xdr:cNvPr id="7" name="Image 6">
          <a:extLst>
            <a:ext uri="{FF2B5EF4-FFF2-40B4-BE49-F238E27FC236}">
              <a16:creationId xmlns:a16="http://schemas.microsoft.com/office/drawing/2014/main" id="{F792883B-3C9F-43ED-83E0-449E50160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591" y="9282545"/>
          <a:ext cx="834702" cy="242455"/>
        </a:xfrm>
        <a:prstGeom prst="rect">
          <a:avLst/>
        </a:prstGeom>
      </xdr:spPr>
    </xdr:pic>
    <xdr:clientData/>
  </xdr:oneCellAnchor>
  <xdr:oneCellAnchor>
    <xdr:from>
      <xdr:col>31</xdr:col>
      <xdr:colOff>259773</xdr:colOff>
      <xdr:row>48</xdr:row>
      <xdr:rowOff>34636</xdr:rowOff>
    </xdr:from>
    <xdr:ext cx="834702" cy="242455"/>
    <xdr:pic>
      <xdr:nvPicPr>
        <xdr:cNvPr id="8" name="Image 7">
          <a:extLst>
            <a:ext uri="{FF2B5EF4-FFF2-40B4-BE49-F238E27FC236}">
              <a16:creationId xmlns:a16="http://schemas.microsoft.com/office/drawing/2014/main" id="{857655B6-DF43-45C9-B239-871DAA980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591" y="9282545"/>
          <a:ext cx="834702" cy="242455"/>
        </a:xfrm>
        <a:prstGeom prst="rect">
          <a:avLst/>
        </a:prstGeom>
      </xdr:spPr>
    </xdr:pic>
    <xdr:clientData/>
  </xdr:oneCellAnchor>
  <xdr:oneCellAnchor>
    <xdr:from>
      <xdr:col>37</xdr:col>
      <xdr:colOff>259773</xdr:colOff>
      <xdr:row>48</xdr:row>
      <xdr:rowOff>34636</xdr:rowOff>
    </xdr:from>
    <xdr:ext cx="834702" cy="242455"/>
    <xdr:pic>
      <xdr:nvPicPr>
        <xdr:cNvPr id="9" name="Image 8">
          <a:extLst>
            <a:ext uri="{FF2B5EF4-FFF2-40B4-BE49-F238E27FC236}">
              <a16:creationId xmlns:a16="http://schemas.microsoft.com/office/drawing/2014/main" id="{C5A0ED5A-26C1-44DA-989B-B5C2C3F22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591" y="9282545"/>
          <a:ext cx="834702" cy="2424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6"/>
  <sheetViews>
    <sheetView tabSelected="1" zoomScale="130" zoomScaleNormal="130" workbookViewId="0">
      <selection activeCell="F2" sqref="F2"/>
    </sheetView>
  </sheetViews>
  <sheetFormatPr defaultColWidth="11.44140625" defaultRowHeight="14.4" x14ac:dyDescent="0.3"/>
  <sheetData>
    <row r="2" spans="1:13" ht="18" x14ac:dyDescent="0.35">
      <c r="A2" s="1" t="s">
        <v>298</v>
      </c>
      <c r="D2" s="1"/>
      <c r="G2" s="1"/>
      <c r="J2" s="1"/>
      <c r="M2" s="1"/>
    </row>
    <row r="3" spans="1:13" s="22" customFormat="1" x14ac:dyDescent="0.3">
      <c r="A3" s="15"/>
      <c r="D3" s="15"/>
      <c r="G3" s="15"/>
      <c r="J3" s="15"/>
      <c r="M3" s="15"/>
    </row>
    <row r="4" spans="1:13" x14ac:dyDescent="0.3">
      <c r="A4" s="7" t="s">
        <v>1</v>
      </c>
      <c r="B4" s="37" t="s">
        <v>306</v>
      </c>
      <c r="C4" s="37"/>
    </row>
    <row r="5" spans="1:13" x14ac:dyDescent="0.3">
      <c r="A5" s="7" t="s">
        <v>2</v>
      </c>
      <c r="B5" s="37" t="s">
        <v>307</v>
      </c>
      <c r="C5" s="37"/>
    </row>
    <row r="6" spans="1:13" x14ac:dyDescent="0.3">
      <c r="A6" s="7" t="s">
        <v>0</v>
      </c>
      <c r="B6" s="36">
        <v>44847</v>
      </c>
      <c r="C6" s="36"/>
      <c r="E6" s="2"/>
    </row>
    <row r="8" spans="1:13" x14ac:dyDescent="0.3">
      <c r="A8" s="34" t="s">
        <v>3</v>
      </c>
      <c r="B8" s="19" t="s">
        <v>82</v>
      </c>
      <c r="C8" s="19" t="s">
        <v>98</v>
      </c>
      <c r="D8" s="19" t="s">
        <v>96</v>
      </c>
      <c r="E8" s="19" t="s">
        <v>100</v>
      </c>
      <c r="F8" s="19" t="s">
        <v>176</v>
      </c>
      <c r="G8" s="19" t="s">
        <v>194</v>
      </c>
      <c r="H8" s="19" t="s">
        <v>282</v>
      </c>
    </row>
    <row r="9" spans="1:13" x14ac:dyDescent="0.3">
      <c r="A9" s="35"/>
      <c r="B9" s="6" t="s">
        <v>296</v>
      </c>
      <c r="C9" s="33" t="s">
        <v>296</v>
      </c>
      <c r="D9" s="33" t="s">
        <v>296</v>
      </c>
      <c r="E9" s="33" t="s">
        <v>296</v>
      </c>
      <c r="F9" s="33" t="s">
        <v>296</v>
      </c>
      <c r="G9" s="33" t="s">
        <v>296</v>
      </c>
      <c r="H9" s="33" t="s">
        <v>296</v>
      </c>
    </row>
    <row r="10" spans="1:13" x14ac:dyDescent="0.3">
      <c r="A10" s="23" t="s">
        <v>315</v>
      </c>
      <c r="B10" s="25" t="s">
        <v>300</v>
      </c>
      <c r="C10" s="26">
        <v>0.11799999999999999</v>
      </c>
      <c r="D10" s="26">
        <v>0.36499999999999999</v>
      </c>
      <c r="E10" s="26">
        <v>0.318</v>
      </c>
      <c r="F10" s="26">
        <v>0.63</v>
      </c>
      <c r="G10" s="26">
        <v>0.34</v>
      </c>
      <c r="H10" s="26">
        <v>1.95</v>
      </c>
    </row>
    <row r="11" spans="1:13" x14ac:dyDescent="0.3">
      <c r="A11" s="23" t="s">
        <v>316</v>
      </c>
      <c r="B11" s="25" t="s">
        <v>300</v>
      </c>
      <c r="C11" s="26">
        <v>0.13900000000000001</v>
      </c>
      <c r="D11" s="26">
        <v>0.46700000000000003</v>
      </c>
      <c r="E11" s="25">
        <v>17.899999999999999</v>
      </c>
      <c r="F11" s="26">
        <v>0.755</v>
      </c>
      <c r="G11" s="26">
        <v>0.45100000000000001</v>
      </c>
      <c r="H11" s="26">
        <v>1.81</v>
      </c>
    </row>
    <row r="12" spans="1:13" x14ac:dyDescent="0.3">
      <c r="A12" s="23" t="s">
        <v>301</v>
      </c>
      <c r="B12" s="25" t="s">
        <v>300</v>
      </c>
      <c r="C12" s="26">
        <v>0.124</v>
      </c>
      <c r="D12" s="26">
        <v>0.48399999999999999</v>
      </c>
      <c r="E12" s="26">
        <v>0.75700000000000001</v>
      </c>
      <c r="F12" s="26">
        <v>0.82199999999999995</v>
      </c>
      <c r="G12" s="26">
        <v>0.79300000000000004</v>
      </c>
      <c r="H12" s="26">
        <v>5.58</v>
      </c>
      <c r="J12" s="16"/>
      <c r="K12" s="16"/>
    </row>
    <row r="13" spans="1:13" x14ac:dyDescent="0.3">
      <c r="A13" s="23" t="s">
        <v>302</v>
      </c>
      <c r="B13" s="25" t="s">
        <v>300</v>
      </c>
      <c r="C13" s="26">
        <v>0.12</v>
      </c>
      <c r="D13" s="26">
        <v>0.39900000000000002</v>
      </c>
      <c r="E13" s="26">
        <v>0.625</v>
      </c>
      <c r="F13" s="26">
        <v>0.68</v>
      </c>
      <c r="G13" s="26">
        <v>0.40400000000000003</v>
      </c>
      <c r="H13" s="26">
        <v>3.23</v>
      </c>
      <c r="J13" s="16"/>
      <c r="K13" s="16"/>
    </row>
    <row r="14" spans="1:13" x14ac:dyDescent="0.3">
      <c r="A14" s="23" t="s">
        <v>303</v>
      </c>
      <c r="B14" s="25" t="s">
        <v>300</v>
      </c>
      <c r="C14" s="26">
        <v>0.13600000000000001</v>
      </c>
      <c r="D14" s="26">
        <v>0.41699999999999998</v>
      </c>
      <c r="E14" s="26">
        <v>0.60899999999999999</v>
      </c>
      <c r="F14" s="26">
        <v>0.74199999999999999</v>
      </c>
      <c r="G14" s="26">
        <v>0.40600000000000003</v>
      </c>
      <c r="H14" s="26">
        <v>2.08</v>
      </c>
    </row>
    <row r="15" spans="1:13" x14ac:dyDescent="0.3">
      <c r="A15" s="23" t="s">
        <v>304</v>
      </c>
      <c r="B15" s="25" t="s">
        <v>300</v>
      </c>
      <c r="C15" s="26">
        <v>7.1099999999999997E-2</v>
      </c>
      <c r="D15" s="26">
        <v>0.307</v>
      </c>
      <c r="E15" s="26">
        <v>0.436</v>
      </c>
      <c r="F15" s="26">
        <v>0.51800000000000002</v>
      </c>
      <c r="G15" s="26">
        <v>2.39</v>
      </c>
      <c r="H15" s="26">
        <v>2.4300000000000002</v>
      </c>
    </row>
    <row r="16" spans="1:13" x14ac:dyDescent="0.3">
      <c r="A16" s="23" t="s">
        <v>309</v>
      </c>
      <c r="B16" s="25" t="s">
        <v>300</v>
      </c>
      <c r="C16" s="19">
        <v>8.6199999999999999E-2</v>
      </c>
      <c r="D16" s="19">
        <v>0.47099999999999997</v>
      </c>
      <c r="E16" s="19">
        <v>4.5599999999999996</v>
      </c>
      <c r="F16" s="19">
        <v>0.55100000000000005</v>
      </c>
      <c r="G16" s="19">
        <v>0.53400000000000003</v>
      </c>
      <c r="H16" s="19">
        <v>1.4</v>
      </c>
    </row>
    <row r="17" spans="1:10" x14ac:dyDescent="0.3">
      <c r="A17" s="23" t="s">
        <v>310</v>
      </c>
      <c r="B17" s="25" t="s">
        <v>300</v>
      </c>
      <c r="C17" s="19">
        <v>7.2700000000000001E-2</v>
      </c>
      <c r="D17" s="19">
        <v>0.39200000000000002</v>
      </c>
      <c r="E17" s="19">
        <v>0.80200000000000005</v>
      </c>
      <c r="F17" s="19">
        <v>0.51700000000000002</v>
      </c>
      <c r="G17" s="19">
        <v>1.85</v>
      </c>
      <c r="H17" s="19">
        <v>0.86699999999999999</v>
      </c>
    </row>
    <row r="18" spans="1:10" x14ac:dyDescent="0.3">
      <c r="A18" s="23" t="s">
        <v>311</v>
      </c>
      <c r="B18" s="25" t="s">
        <v>300</v>
      </c>
      <c r="C18" s="19">
        <v>0.13500000000000001</v>
      </c>
      <c r="D18" s="19">
        <v>0.41799999999999998</v>
      </c>
      <c r="E18" s="19">
        <v>1.29</v>
      </c>
      <c r="F18" s="19">
        <v>0.629</v>
      </c>
      <c r="G18" s="19">
        <v>0.37</v>
      </c>
      <c r="H18" s="19">
        <v>0.88300000000000001</v>
      </c>
    </row>
    <row r="19" spans="1:10" x14ac:dyDescent="0.3">
      <c r="A19" s="23" t="s">
        <v>312</v>
      </c>
      <c r="B19" s="25" t="s">
        <v>300</v>
      </c>
      <c r="C19" s="19">
        <v>0.13800000000000001</v>
      </c>
      <c r="D19" s="19">
        <v>0.45800000000000002</v>
      </c>
      <c r="E19" s="19">
        <v>0.753</v>
      </c>
      <c r="F19" s="19">
        <v>0.61</v>
      </c>
      <c r="G19" s="19">
        <v>0.43</v>
      </c>
      <c r="H19" s="19">
        <v>0.48399999999999999</v>
      </c>
    </row>
    <row r="20" spans="1:10" ht="15.75" customHeight="1" x14ac:dyDescent="0.3">
      <c r="A20" s="23" t="s">
        <v>305</v>
      </c>
      <c r="B20" s="25" t="s">
        <v>300</v>
      </c>
      <c r="C20" s="26">
        <v>8.9300000000000004E-2</v>
      </c>
      <c r="D20" s="26">
        <v>0.38</v>
      </c>
      <c r="E20" s="26">
        <v>0.94199999999999995</v>
      </c>
      <c r="F20" s="26">
        <v>0.54700000000000004</v>
      </c>
      <c r="G20" s="26">
        <v>0.60399999999999998</v>
      </c>
      <c r="H20" s="26">
        <v>3.72</v>
      </c>
    </row>
    <row r="21" spans="1:10" ht="15.75" customHeight="1" x14ac:dyDescent="0.3">
      <c r="A21" s="23" t="s">
        <v>313</v>
      </c>
      <c r="B21" s="19" t="s">
        <v>300</v>
      </c>
      <c r="C21" s="19">
        <v>6.4799999999999996E-2</v>
      </c>
      <c r="D21" s="19">
        <v>0.374</v>
      </c>
      <c r="E21" s="19">
        <v>7.18</v>
      </c>
      <c r="F21" s="19">
        <v>0.42699999999999999</v>
      </c>
      <c r="G21" s="19">
        <v>1.1499999999999999</v>
      </c>
      <c r="H21" s="19">
        <v>9.3000000000000007</v>
      </c>
    </row>
    <row r="22" spans="1:10" ht="15" customHeight="1" x14ac:dyDescent="0.3"/>
    <row r="23" spans="1:10" x14ac:dyDescent="0.3">
      <c r="A23" s="2" t="s">
        <v>297</v>
      </c>
      <c r="B23" s="19">
        <v>0.05</v>
      </c>
      <c r="C23" s="19">
        <v>0.05</v>
      </c>
      <c r="D23" s="19">
        <v>0.05</v>
      </c>
      <c r="E23" s="19">
        <v>0.05</v>
      </c>
      <c r="F23" s="19">
        <v>0.05</v>
      </c>
      <c r="G23" s="19">
        <v>0.05</v>
      </c>
      <c r="H23" s="19">
        <v>0.05</v>
      </c>
      <c r="J23" t="s">
        <v>314</v>
      </c>
    </row>
    <row r="25" spans="1:10" x14ac:dyDescent="0.3">
      <c r="A25" t="s">
        <v>14</v>
      </c>
    </row>
    <row r="26" spans="1:10" x14ac:dyDescent="0.3">
      <c r="A26" t="s">
        <v>299</v>
      </c>
    </row>
  </sheetData>
  <sheetProtection algorithmName="SHA-512" hashValue="4A/Oaj32uWigudnbluOErEiYHInNtfgTW3BpUoB7Sfl8OvEV002QsQ4uzFJd12iFFkBVSOqbTMSWMLS5k295Iw==" saltValue="/FYImzy8q5HZAn2HdljpMQ==" spinCount="100000" sheet="1" objects="1" scenarios="1"/>
  <mergeCells count="4">
    <mergeCell ref="A8:A9"/>
    <mergeCell ref="B6:C6"/>
    <mergeCell ref="B5:C5"/>
    <mergeCell ref="B4:C4"/>
  </mergeCells>
  <conditionalFormatting sqref="C10:H21 B21:G21">
    <cfRule type="cellIs" dxfId="34" priority="1" operator="lessThan">
      <formula>0.05</formula>
    </cfRule>
  </conditionalFormatting>
  <pageMargins left="0.7" right="0.7" top="0.75" bottom="0.75" header="0.3" footer="0.3"/>
  <pageSetup paperSize="9" orientation="portrait" r:id="rId1"/>
  <headerFooter>
    <oddHeader xml:space="preserve">&amp;L&amp;G
&amp;R&amp;8FACULTÉ DE L’ENVIRONNEMENT NATUREL, ARCHITECTURAL ET CONSTRUIT
INSTITUT DES SCIENCES ET TECHNOLOGIES DE L’ENVIRONNEMENT (ISTE)
CENTRAL ENVIRONMENTAL LABORATORY (GR-CEL)&amp;11
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Feuil1!$B$3:$B$120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P49"/>
  <sheetViews>
    <sheetView topLeftCell="A25" zoomScale="85" zoomScaleNormal="85" workbookViewId="0">
      <selection activeCell="B58" sqref="B58"/>
    </sheetView>
  </sheetViews>
  <sheetFormatPr defaultColWidth="11.44140625" defaultRowHeight="14.4" x14ac:dyDescent="0.3"/>
  <cols>
    <col min="1" max="5" width="14.5546875" customWidth="1"/>
    <col min="7" max="11" width="14.5546875" customWidth="1"/>
    <col min="13" max="17" width="14.5546875" customWidth="1"/>
    <col min="19" max="23" width="14.5546875" customWidth="1"/>
    <col min="25" max="29" width="14.5546875" customWidth="1"/>
    <col min="31" max="35" width="14.5546875" customWidth="1"/>
    <col min="37" max="41" width="14.5546875" customWidth="1"/>
  </cols>
  <sheetData>
    <row r="2" spans="1:42" s="21" customFormat="1" ht="23.4" x14ac:dyDescent="0.45">
      <c r="A2" s="38" t="s">
        <v>286</v>
      </c>
      <c r="B2" s="38"/>
      <c r="C2" s="38"/>
      <c r="D2" s="38"/>
      <c r="E2" s="38"/>
      <c r="F2" s="38"/>
      <c r="G2" s="38" t="s">
        <v>286</v>
      </c>
      <c r="H2" s="38"/>
      <c r="I2" s="38"/>
      <c r="J2" s="38"/>
      <c r="K2" s="38"/>
      <c r="L2" s="38"/>
      <c r="M2" s="38" t="s">
        <v>286</v>
      </c>
      <c r="N2" s="38"/>
      <c r="O2" s="38"/>
      <c r="P2" s="38"/>
      <c r="Q2" s="38"/>
      <c r="R2" s="38"/>
      <c r="S2" s="38" t="s">
        <v>286</v>
      </c>
      <c r="T2" s="38"/>
      <c r="U2" s="38"/>
      <c r="V2" s="38"/>
      <c r="W2" s="38"/>
      <c r="X2" s="38"/>
      <c r="Y2" s="38" t="s">
        <v>286</v>
      </c>
      <c r="Z2" s="38"/>
      <c r="AA2" s="38"/>
      <c r="AB2" s="38"/>
      <c r="AC2" s="38"/>
      <c r="AD2" s="38"/>
      <c r="AE2" s="38" t="s">
        <v>286</v>
      </c>
      <c r="AF2" s="38"/>
      <c r="AG2" s="38"/>
      <c r="AH2" s="38"/>
      <c r="AI2" s="38"/>
      <c r="AJ2" s="38"/>
      <c r="AK2" s="38" t="s">
        <v>286</v>
      </c>
      <c r="AL2" s="38"/>
      <c r="AM2" s="38"/>
      <c r="AN2" s="38"/>
      <c r="AO2" s="38"/>
      <c r="AP2" s="38"/>
    </row>
    <row r="3" spans="1:42" s="22" customFormat="1" x14ac:dyDescent="0.3">
      <c r="A3" s="15"/>
      <c r="G3" s="15"/>
      <c r="M3" s="15"/>
      <c r="S3" s="15"/>
      <c r="Y3" s="15"/>
      <c r="AE3" s="15"/>
      <c r="AK3" s="15"/>
    </row>
    <row r="4" spans="1:42" x14ac:dyDescent="0.3">
      <c r="A4" s="2" t="s">
        <v>285</v>
      </c>
      <c r="B4" s="23" t="s">
        <v>289</v>
      </c>
      <c r="G4" s="2" t="s">
        <v>285</v>
      </c>
      <c r="H4" s="23" t="s">
        <v>289</v>
      </c>
      <c r="M4" s="2" t="s">
        <v>285</v>
      </c>
      <c r="N4" s="23" t="s">
        <v>289</v>
      </c>
      <c r="S4" s="2" t="s">
        <v>285</v>
      </c>
      <c r="T4" s="23" t="s">
        <v>289</v>
      </c>
      <c r="Y4" s="2" t="s">
        <v>285</v>
      </c>
      <c r="Z4" s="23" t="s">
        <v>289</v>
      </c>
      <c r="AE4" s="2" t="s">
        <v>285</v>
      </c>
      <c r="AF4" s="23" t="s">
        <v>289</v>
      </c>
      <c r="AK4" s="2" t="s">
        <v>285</v>
      </c>
      <c r="AL4" s="23" t="s">
        <v>289</v>
      </c>
    </row>
    <row r="5" spans="1:42" x14ac:dyDescent="0.3">
      <c r="A5" s="2" t="s">
        <v>0</v>
      </c>
      <c r="B5" s="32">
        <f>Résultats!$B$6</f>
        <v>44847</v>
      </c>
      <c r="G5" s="2" t="s">
        <v>0</v>
      </c>
      <c r="H5" s="32">
        <f>Résultats!$B$6</f>
        <v>44847</v>
      </c>
      <c r="M5" s="2" t="s">
        <v>0</v>
      </c>
      <c r="N5" s="32">
        <f>Résultats!$B$6</f>
        <v>44847</v>
      </c>
      <c r="S5" s="2" t="s">
        <v>0</v>
      </c>
      <c r="T5" s="32">
        <f>Résultats!$B$6</f>
        <v>44847</v>
      </c>
      <c r="Y5" s="2" t="s">
        <v>0</v>
      </c>
      <c r="Z5" s="32">
        <f>Résultats!$B$6</f>
        <v>44847</v>
      </c>
      <c r="AE5" s="2" t="s">
        <v>0</v>
      </c>
      <c r="AF5" s="32">
        <f>Résultats!$B$6</f>
        <v>44847</v>
      </c>
      <c r="AK5" s="2" t="s">
        <v>0</v>
      </c>
      <c r="AL5" s="32">
        <f>Résultats!$B$6</f>
        <v>44847</v>
      </c>
    </row>
    <row r="7" spans="1:42" s="15" customFormat="1" x14ac:dyDescent="0.3">
      <c r="A7" s="15" t="s">
        <v>20</v>
      </c>
      <c r="D7" s="15" t="s">
        <v>29</v>
      </c>
      <c r="G7" s="15" t="s">
        <v>20</v>
      </c>
      <c r="J7" s="15" t="s">
        <v>29</v>
      </c>
      <c r="M7" s="15" t="s">
        <v>20</v>
      </c>
      <c r="P7" s="15" t="s">
        <v>29</v>
      </c>
      <c r="S7" s="15" t="s">
        <v>20</v>
      </c>
      <c r="V7" s="15" t="s">
        <v>29</v>
      </c>
      <c r="Y7" s="15" t="s">
        <v>20</v>
      </c>
      <c r="AB7" s="15" t="s">
        <v>29</v>
      </c>
      <c r="AE7" s="15" t="s">
        <v>20</v>
      </c>
      <c r="AH7" s="15" t="s">
        <v>29</v>
      </c>
      <c r="AK7" s="15" t="s">
        <v>20</v>
      </c>
      <c r="AN7" s="15" t="s">
        <v>29</v>
      </c>
    </row>
    <row r="9" spans="1:42" x14ac:dyDescent="0.3">
      <c r="A9" s="10"/>
      <c r="B9" s="19" t="s">
        <v>82</v>
      </c>
      <c r="D9" s="13" t="s">
        <v>31</v>
      </c>
      <c r="E9" s="19">
        <v>0.99990999999999997</v>
      </c>
      <c r="G9" s="10"/>
      <c r="H9" s="19" t="s">
        <v>98</v>
      </c>
      <c r="J9" s="13" t="s">
        <v>31</v>
      </c>
      <c r="K9" s="19">
        <v>0.99997999999999998</v>
      </c>
      <c r="M9" s="10"/>
      <c r="N9" s="19" t="s">
        <v>96</v>
      </c>
      <c r="P9" s="13" t="s">
        <v>31</v>
      </c>
      <c r="Q9" s="19">
        <v>0.99997999999999998</v>
      </c>
      <c r="S9" s="10"/>
      <c r="T9" s="19" t="s">
        <v>100</v>
      </c>
      <c r="V9" s="13" t="s">
        <v>31</v>
      </c>
      <c r="W9" s="19">
        <v>0.99995000000000001</v>
      </c>
      <c r="Y9" s="10"/>
      <c r="Z9" s="19" t="s">
        <v>176</v>
      </c>
      <c r="AB9" s="13" t="s">
        <v>31</v>
      </c>
      <c r="AC9" s="19">
        <v>0.99997000000000003</v>
      </c>
      <c r="AE9" s="10"/>
      <c r="AF9" s="19" t="s">
        <v>194</v>
      </c>
      <c r="AH9" s="13" t="s">
        <v>31</v>
      </c>
      <c r="AI9" s="19">
        <v>0.99999000000000005</v>
      </c>
      <c r="AK9" s="10"/>
      <c r="AL9" s="19" t="s">
        <v>282</v>
      </c>
      <c r="AN9" s="13" t="s">
        <v>31</v>
      </c>
      <c r="AO9" s="19">
        <v>0.99999000000000005</v>
      </c>
    </row>
    <row r="10" spans="1:42" x14ac:dyDescent="0.3">
      <c r="A10" s="10"/>
      <c r="B10" s="6" t="s">
        <v>296</v>
      </c>
      <c r="D10" s="13" t="s">
        <v>32</v>
      </c>
      <c r="E10" s="19">
        <v>4</v>
      </c>
      <c r="G10" s="10"/>
      <c r="H10" s="33" t="s">
        <v>296</v>
      </c>
      <c r="J10" s="13" t="s">
        <v>32</v>
      </c>
      <c r="K10" s="19">
        <v>5</v>
      </c>
      <c r="M10" s="10"/>
      <c r="N10" s="33" t="s">
        <v>296</v>
      </c>
      <c r="P10" s="13" t="s">
        <v>32</v>
      </c>
      <c r="Q10" s="19">
        <v>5</v>
      </c>
      <c r="S10" s="10"/>
      <c r="T10" s="33" t="s">
        <v>296</v>
      </c>
      <c r="V10" s="13" t="s">
        <v>32</v>
      </c>
      <c r="W10" s="19">
        <v>8</v>
      </c>
      <c r="Y10" s="10"/>
      <c r="Z10" s="33" t="s">
        <v>296</v>
      </c>
      <c r="AB10" s="13" t="s">
        <v>32</v>
      </c>
      <c r="AC10" s="19">
        <v>5</v>
      </c>
      <c r="AE10" s="10"/>
      <c r="AF10" s="33" t="s">
        <v>296</v>
      </c>
      <c r="AH10" s="13" t="s">
        <v>32</v>
      </c>
      <c r="AI10" s="19">
        <v>5</v>
      </c>
      <c r="AK10" s="10"/>
      <c r="AL10" s="33" t="s">
        <v>296</v>
      </c>
      <c r="AN10" s="13" t="s">
        <v>32</v>
      </c>
      <c r="AO10" s="19">
        <v>6</v>
      </c>
    </row>
    <row r="11" spans="1:42" x14ac:dyDescent="0.3">
      <c r="A11" s="2" t="s">
        <v>21</v>
      </c>
      <c r="B11" s="24" t="s">
        <v>300</v>
      </c>
      <c r="D11" s="13" t="s">
        <v>30</v>
      </c>
      <c r="E11" s="19" t="s">
        <v>308</v>
      </c>
      <c r="G11" s="2" t="s">
        <v>21</v>
      </c>
      <c r="H11" s="24" t="s">
        <v>300</v>
      </c>
      <c r="J11" s="13" t="s">
        <v>30</v>
      </c>
      <c r="K11" s="19" t="s">
        <v>308</v>
      </c>
      <c r="M11" s="2" t="s">
        <v>21</v>
      </c>
      <c r="N11" s="24" t="s">
        <v>300</v>
      </c>
      <c r="P11" s="13" t="s">
        <v>30</v>
      </c>
      <c r="Q11" s="19" t="s">
        <v>308</v>
      </c>
      <c r="S11" s="2" t="s">
        <v>21</v>
      </c>
      <c r="T11" s="24" t="s">
        <v>300</v>
      </c>
      <c r="V11" s="13" t="s">
        <v>30</v>
      </c>
      <c r="W11" s="19" t="s">
        <v>308</v>
      </c>
      <c r="Y11" s="2" t="s">
        <v>21</v>
      </c>
      <c r="Z11" s="24" t="s">
        <v>300</v>
      </c>
      <c r="AB11" s="13" t="s">
        <v>30</v>
      </c>
      <c r="AC11" s="19" t="s">
        <v>308</v>
      </c>
      <c r="AE11" s="2" t="s">
        <v>21</v>
      </c>
      <c r="AF11" s="24" t="s">
        <v>300</v>
      </c>
      <c r="AH11" s="13" t="s">
        <v>30</v>
      </c>
      <c r="AI11" s="19" t="s">
        <v>308</v>
      </c>
      <c r="AK11" s="2" t="s">
        <v>21</v>
      </c>
      <c r="AL11" s="24" t="s">
        <v>300</v>
      </c>
      <c r="AN11" s="13" t="s">
        <v>30</v>
      </c>
      <c r="AO11" s="19" t="s">
        <v>308</v>
      </c>
    </row>
    <row r="12" spans="1:42" x14ac:dyDescent="0.3">
      <c r="A12" s="3" t="s">
        <v>22</v>
      </c>
      <c r="B12" s="24" t="s">
        <v>300</v>
      </c>
      <c r="E12" s="16"/>
      <c r="G12" s="3" t="s">
        <v>22</v>
      </c>
      <c r="H12" s="24" t="s">
        <v>300</v>
      </c>
      <c r="K12" s="16"/>
      <c r="M12" s="3" t="s">
        <v>22</v>
      </c>
      <c r="N12" s="24" t="s">
        <v>300</v>
      </c>
      <c r="Q12" s="16"/>
      <c r="S12" s="3" t="s">
        <v>22</v>
      </c>
      <c r="T12" s="24" t="s">
        <v>300</v>
      </c>
      <c r="W12" s="16"/>
      <c r="Y12" s="3" t="s">
        <v>22</v>
      </c>
      <c r="Z12" s="24" t="s">
        <v>300</v>
      </c>
      <c r="AC12" s="16"/>
      <c r="AE12" s="3" t="s">
        <v>22</v>
      </c>
      <c r="AF12" s="24" t="s">
        <v>300</v>
      </c>
      <c r="AI12" s="16"/>
      <c r="AK12" s="3" t="s">
        <v>22</v>
      </c>
      <c r="AL12" s="24" t="s">
        <v>300</v>
      </c>
      <c r="AO12" s="16"/>
    </row>
    <row r="13" spans="1:42" x14ac:dyDescent="0.3">
      <c r="A13" s="3" t="s">
        <v>23</v>
      </c>
      <c r="B13" s="24"/>
      <c r="D13" s="14" t="s">
        <v>33</v>
      </c>
      <c r="E13" s="19">
        <v>7</v>
      </c>
      <c r="G13" s="3" t="s">
        <v>23</v>
      </c>
      <c r="H13" s="24"/>
      <c r="J13" s="14" t="s">
        <v>33</v>
      </c>
      <c r="K13" s="19">
        <v>7</v>
      </c>
      <c r="M13" s="3" t="s">
        <v>23</v>
      </c>
      <c r="N13" s="24"/>
      <c r="P13" s="14" t="s">
        <v>33</v>
      </c>
      <c r="Q13" s="19">
        <v>7</v>
      </c>
      <c r="S13" s="3" t="s">
        <v>23</v>
      </c>
      <c r="T13" s="24"/>
      <c r="V13" s="14" t="s">
        <v>33</v>
      </c>
      <c r="W13" s="19">
        <v>7</v>
      </c>
      <c r="Y13" s="3" t="s">
        <v>23</v>
      </c>
      <c r="Z13" s="24"/>
      <c r="AB13" s="14" t="s">
        <v>33</v>
      </c>
      <c r="AC13" s="19">
        <v>7</v>
      </c>
      <c r="AE13" s="3" t="s">
        <v>23</v>
      </c>
      <c r="AF13" s="24"/>
      <c r="AH13" s="14" t="s">
        <v>33</v>
      </c>
      <c r="AI13" s="19">
        <v>7</v>
      </c>
      <c r="AK13" s="3" t="s">
        <v>23</v>
      </c>
      <c r="AL13" s="24"/>
      <c r="AN13" s="14" t="s">
        <v>33</v>
      </c>
      <c r="AO13" s="19">
        <v>7</v>
      </c>
    </row>
    <row r="14" spans="1:42" x14ac:dyDescent="0.3">
      <c r="A14" s="3" t="s">
        <v>24</v>
      </c>
      <c r="B14" s="24"/>
      <c r="D14" s="14" t="s">
        <v>34</v>
      </c>
      <c r="E14" s="19">
        <v>2</v>
      </c>
      <c r="G14" s="3" t="s">
        <v>24</v>
      </c>
      <c r="H14" s="24"/>
      <c r="J14" s="14" t="s">
        <v>34</v>
      </c>
      <c r="K14" s="19">
        <v>2</v>
      </c>
      <c r="M14" s="3" t="s">
        <v>24</v>
      </c>
      <c r="N14" s="24"/>
      <c r="P14" s="14" t="s">
        <v>34</v>
      </c>
      <c r="Q14" s="19">
        <v>2</v>
      </c>
      <c r="S14" s="3" t="s">
        <v>24</v>
      </c>
      <c r="T14" s="24"/>
      <c r="V14" s="14" t="s">
        <v>34</v>
      </c>
      <c r="W14" s="19">
        <v>2</v>
      </c>
      <c r="Y14" s="3" t="s">
        <v>24</v>
      </c>
      <c r="Z14" s="24"/>
      <c r="AB14" s="14" t="s">
        <v>34</v>
      </c>
      <c r="AC14" s="19">
        <v>2</v>
      </c>
      <c r="AE14" s="3" t="s">
        <v>24</v>
      </c>
      <c r="AF14" s="24"/>
      <c r="AH14" s="14" t="s">
        <v>34</v>
      </c>
      <c r="AI14" s="19">
        <v>2</v>
      </c>
      <c r="AK14" s="3" t="s">
        <v>24</v>
      </c>
      <c r="AL14" s="24"/>
      <c r="AN14" s="14" t="s">
        <v>34</v>
      </c>
      <c r="AO14" s="19">
        <v>2</v>
      </c>
    </row>
    <row r="15" spans="1:42" x14ac:dyDescent="0.3">
      <c r="A15" s="3" t="s">
        <v>25</v>
      </c>
      <c r="B15" s="24"/>
      <c r="D15" s="14" t="s">
        <v>35</v>
      </c>
      <c r="E15" s="20">
        <f>E13/E14</f>
        <v>3.5</v>
      </c>
      <c r="G15" s="3" t="s">
        <v>25</v>
      </c>
      <c r="H15" s="24"/>
      <c r="J15" s="14" t="s">
        <v>35</v>
      </c>
      <c r="K15" s="20">
        <f>K13/K14</f>
        <v>3.5</v>
      </c>
      <c r="M15" s="3" t="s">
        <v>25</v>
      </c>
      <c r="N15" s="24"/>
      <c r="P15" s="14" t="s">
        <v>35</v>
      </c>
      <c r="Q15" s="20">
        <f>Q13/Q14</f>
        <v>3.5</v>
      </c>
      <c r="S15" s="3" t="s">
        <v>25</v>
      </c>
      <c r="T15" s="24"/>
      <c r="V15" s="14" t="s">
        <v>35</v>
      </c>
      <c r="W15" s="20">
        <f>W13/W14</f>
        <v>3.5</v>
      </c>
      <c r="Y15" s="3" t="s">
        <v>25</v>
      </c>
      <c r="Z15" s="24"/>
      <c r="AB15" s="14" t="s">
        <v>35</v>
      </c>
      <c r="AC15" s="20">
        <f>AC13/AC14</f>
        <v>3.5</v>
      </c>
      <c r="AE15" s="3" t="s">
        <v>25</v>
      </c>
      <c r="AF15" s="24"/>
      <c r="AH15" s="14" t="s">
        <v>35</v>
      </c>
      <c r="AI15" s="20">
        <f>AI13/AI14</f>
        <v>3.5</v>
      </c>
      <c r="AK15" s="3" t="s">
        <v>25</v>
      </c>
      <c r="AL15" s="24"/>
      <c r="AN15" s="14" t="s">
        <v>35</v>
      </c>
      <c r="AO15" s="20">
        <f>AO13/AO14</f>
        <v>3.5</v>
      </c>
    </row>
    <row r="16" spans="1:42" x14ac:dyDescent="0.3">
      <c r="A16" s="3" t="s">
        <v>36</v>
      </c>
      <c r="B16" s="24"/>
      <c r="G16" s="3" t="s">
        <v>36</v>
      </c>
      <c r="H16" s="24"/>
      <c r="M16" s="3" t="s">
        <v>36</v>
      </c>
      <c r="N16" s="24"/>
      <c r="S16" s="3" t="s">
        <v>36</v>
      </c>
      <c r="T16" s="24"/>
      <c r="Y16" s="3" t="s">
        <v>36</v>
      </c>
      <c r="Z16" s="24"/>
      <c r="AE16" s="3" t="s">
        <v>36</v>
      </c>
      <c r="AF16" s="24"/>
      <c r="AK16" s="3" t="s">
        <v>36</v>
      </c>
      <c r="AL16" s="24"/>
    </row>
    <row r="17" spans="1:40" x14ac:dyDescent="0.3">
      <c r="A17" s="3" t="s">
        <v>37</v>
      </c>
      <c r="B17" s="24"/>
      <c r="G17" s="3" t="s">
        <v>37</v>
      </c>
      <c r="H17" s="24"/>
      <c r="M17" s="3" t="s">
        <v>37</v>
      </c>
      <c r="N17" s="24"/>
      <c r="S17" s="3" t="s">
        <v>37</v>
      </c>
      <c r="T17" s="24"/>
      <c r="Y17" s="3" t="s">
        <v>37</v>
      </c>
      <c r="Z17" s="24"/>
      <c r="AE17" s="3" t="s">
        <v>37</v>
      </c>
      <c r="AF17" s="24"/>
      <c r="AK17" s="3" t="s">
        <v>37</v>
      </c>
      <c r="AL17" s="24"/>
    </row>
    <row r="18" spans="1:40" x14ac:dyDescent="0.3">
      <c r="A18" s="3" t="s">
        <v>38</v>
      </c>
      <c r="B18" s="24"/>
      <c r="G18" s="3" t="s">
        <v>38</v>
      </c>
      <c r="H18" s="24"/>
      <c r="M18" s="3" t="s">
        <v>38</v>
      </c>
      <c r="N18" s="24"/>
      <c r="S18" s="3" t="s">
        <v>38</v>
      </c>
      <c r="T18" s="24"/>
      <c r="Y18" s="3" t="s">
        <v>38</v>
      </c>
      <c r="Z18" s="24"/>
      <c r="AE18" s="3" t="s">
        <v>38</v>
      </c>
      <c r="AF18" s="24"/>
      <c r="AK18" s="3" t="s">
        <v>38</v>
      </c>
      <c r="AL18" s="24"/>
    </row>
    <row r="19" spans="1:40" x14ac:dyDescent="0.3">
      <c r="A19" s="3" t="s">
        <v>39</v>
      </c>
      <c r="B19" s="24"/>
      <c r="G19" s="3" t="s">
        <v>39</v>
      </c>
      <c r="H19" s="24"/>
      <c r="M19" s="3" t="s">
        <v>39</v>
      </c>
      <c r="N19" s="24"/>
      <c r="S19" s="3" t="s">
        <v>39</v>
      </c>
      <c r="T19" s="24"/>
      <c r="Y19" s="3" t="s">
        <v>39</v>
      </c>
      <c r="Z19" s="24"/>
      <c r="AE19" s="3" t="s">
        <v>39</v>
      </c>
      <c r="AF19" s="24"/>
      <c r="AK19" s="3" t="s">
        <v>39</v>
      </c>
      <c r="AL19" s="24"/>
    </row>
    <row r="20" spans="1:40" x14ac:dyDescent="0.3">
      <c r="A20" s="3" t="s">
        <v>40</v>
      </c>
      <c r="B20" s="24"/>
      <c r="G20" s="3" t="s">
        <v>40</v>
      </c>
      <c r="H20" s="24"/>
      <c r="M20" s="3" t="s">
        <v>40</v>
      </c>
      <c r="N20" s="24"/>
      <c r="S20" s="3" t="s">
        <v>40</v>
      </c>
      <c r="T20" s="24"/>
      <c r="Y20" s="3" t="s">
        <v>40</v>
      </c>
      <c r="Z20" s="24"/>
      <c r="AE20" s="3" t="s">
        <v>40</v>
      </c>
      <c r="AF20" s="24"/>
      <c r="AK20" s="3" t="s">
        <v>40</v>
      </c>
      <c r="AL20" s="24"/>
    </row>
    <row r="22" spans="1:40" s="16" customFormat="1" x14ac:dyDescent="0.3">
      <c r="A22" s="6" t="s">
        <v>297</v>
      </c>
      <c r="B22" s="24">
        <v>0.05</v>
      </c>
      <c r="G22" s="33" t="s">
        <v>297</v>
      </c>
      <c r="H22" s="24">
        <v>0.05</v>
      </c>
      <c r="M22" s="33" t="s">
        <v>297</v>
      </c>
      <c r="N22" s="24">
        <v>0.05</v>
      </c>
      <c r="S22" s="33" t="s">
        <v>297</v>
      </c>
      <c r="T22" s="24">
        <v>0.05</v>
      </c>
      <c r="Y22" s="33" t="s">
        <v>297</v>
      </c>
      <c r="Z22" s="24">
        <v>0.05</v>
      </c>
      <c r="AE22" s="33" t="s">
        <v>297</v>
      </c>
      <c r="AF22" s="24">
        <v>0.05</v>
      </c>
      <c r="AK22" s="33" t="s">
        <v>297</v>
      </c>
      <c r="AL22" s="24">
        <v>0.05</v>
      </c>
    </row>
    <row r="24" spans="1:40" s="15" customFormat="1" x14ac:dyDescent="0.3">
      <c r="A24" s="15" t="s">
        <v>19</v>
      </c>
      <c r="G24" s="15" t="s">
        <v>19</v>
      </c>
      <c r="M24" s="15" t="s">
        <v>19</v>
      </c>
      <c r="S24" s="15" t="s">
        <v>19</v>
      </c>
      <c r="Y24" s="15" t="s">
        <v>19</v>
      </c>
      <c r="AE24" s="15" t="s">
        <v>19</v>
      </c>
      <c r="AK24" s="15" t="s">
        <v>19</v>
      </c>
    </row>
    <row r="26" spans="1:40" x14ac:dyDescent="0.3">
      <c r="B26" s="6" t="s">
        <v>10</v>
      </c>
      <c r="C26" s="6" t="s">
        <v>11</v>
      </c>
      <c r="H26" s="33" t="s">
        <v>10</v>
      </c>
      <c r="I26" s="33" t="s">
        <v>11</v>
      </c>
      <c r="N26" s="33" t="s">
        <v>10</v>
      </c>
      <c r="O26" s="33" t="s">
        <v>11</v>
      </c>
      <c r="T26" s="33" t="s">
        <v>10</v>
      </c>
      <c r="U26" s="33" t="s">
        <v>11</v>
      </c>
      <c r="Z26" s="33" t="s">
        <v>10</v>
      </c>
      <c r="AA26" s="33" t="s">
        <v>11</v>
      </c>
      <c r="AF26" s="33" t="s">
        <v>10</v>
      </c>
      <c r="AG26" s="33" t="s">
        <v>11</v>
      </c>
      <c r="AL26" s="33" t="s">
        <v>10</v>
      </c>
      <c r="AM26" s="33" t="s">
        <v>11</v>
      </c>
    </row>
    <row r="27" spans="1:40" x14ac:dyDescent="0.3">
      <c r="A27" s="34" t="s">
        <v>4</v>
      </c>
      <c r="B27" s="6" t="str">
        <f>B9</f>
        <v>Cd</v>
      </c>
      <c r="C27" s="6" t="str">
        <f>B9</f>
        <v>Cd</v>
      </c>
      <c r="D27" s="6" t="s">
        <v>26</v>
      </c>
      <c r="G27" s="34" t="s">
        <v>4</v>
      </c>
      <c r="H27" s="33" t="str">
        <f>H9</f>
        <v>Co</v>
      </c>
      <c r="I27" s="33" t="str">
        <f>H9</f>
        <v>Co</v>
      </c>
      <c r="J27" s="33" t="s">
        <v>26</v>
      </c>
      <c r="M27" s="34" t="s">
        <v>4</v>
      </c>
      <c r="N27" s="33" t="str">
        <f>N9</f>
        <v>Cr</v>
      </c>
      <c r="O27" s="33" t="str">
        <f>N9</f>
        <v>Cr</v>
      </c>
      <c r="P27" s="33" t="s">
        <v>26</v>
      </c>
      <c r="S27" s="34" t="s">
        <v>4</v>
      </c>
      <c r="T27" s="33" t="str">
        <f>T9</f>
        <v>Cu</v>
      </c>
      <c r="U27" s="33" t="str">
        <f>T9</f>
        <v>Cu</v>
      </c>
      <c r="V27" s="33" t="s">
        <v>26</v>
      </c>
      <c r="Y27" s="34" t="s">
        <v>4</v>
      </c>
      <c r="Z27" s="33" t="str">
        <f>Z9</f>
        <v>Ni</v>
      </c>
      <c r="AA27" s="33" t="str">
        <f>Z9</f>
        <v>Ni</v>
      </c>
      <c r="AB27" s="33" t="s">
        <v>26</v>
      </c>
      <c r="AE27" s="34" t="s">
        <v>4</v>
      </c>
      <c r="AF27" s="33" t="str">
        <f>AF9</f>
        <v>Pb</v>
      </c>
      <c r="AG27" s="33" t="str">
        <f>AF9</f>
        <v>Pb</v>
      </c>
      <c r="AH27" s="33" t="s">
        <v>26</v>
      </c>
      <c r="AK27" s="34" t="s">
        <v>4</v>
      </c>
      <c r="AL27" s="33" t="str">
        <f>AL9</f>
        <v>Zn</v>
      </c>
      <c r="AM27" s="33" t="str">
        <f>AL9</f>
        <v>Zn</v>
      </c>
      <c r="AN27" s="33" t="s">
        <v>26</v>
      </c>
    </row>
    <row r="28" spans="1:40" x14ac:dyDescent="0.3">
      <c r="A28" s="35"/>
      <c r="B28" s="6" t="s">
        <v>296</v>
      </c>
      <c r="C28" s="6" t="s">
        <v>296</v>
      </c>
      <c r="D28" s="6" t="s">
        <v>18</v>
      </c>
      <c r="G28" s="35"/>
      <c r="H28" s="33" t="s">
        <v>296</v>
      </c>
      <c r="I28" s="33" t="s">
        <v>296</v>
      </c>
      <c r="J28" s="33" t="s">
        <v>18</v>
      </c>
      <c r="M28" s="35"/>
      <c r="N28" s="33" t="s">
        <v>296</v>
      </c>
      <c r="O28" s="33" t="s">
        <v>296</v>
      </c>
      <c r="P28" s="33" t="s">
        <v>18</v>
      </c>
      <c r="S28" s="35"/>
      <c r="T28" s="33" t="s">
        <v>296</v>
      </c>
      <c r="U28" s="33" t="s">
        <v>296</v>
      </c>
      <c r="V28" s="33" t="s">
        <v>18</v>
      </c>
      <c r="Y28" s="35"/>
      <c r="Z28" s="33" t="s">
        <v>296</v>
      </c>
      <c r="AA28" s="33" t="s">
        <v>296</v>
      </c>
      <c r="AB28" s="33" t="s">
        <v>18</v>
      </c>
      <c r="AE28" s="35"/>
      <c r="AF28" s="33" t="s">
        <v>296</v>
      </c>
      <c r="AG28" s="33" t="s">
        <v>296</v>
      </c>
      <c r="AH28" s="33" t="s">
        <v>18</v>
      </c>
      <c r="AK28" s="35"/>
      <c r="AL28" s="33" t="s">
        <v>296</v>
      </c>
      <c r="AM28" s="33" t="s">
        <v>296</v>
      </c>
      <c r="AN28" s="33" t="s">
        <v>18</v>
      </c>
    </row>
    <row r="29" spans="1:40" x14ac:dyDescent="0.3">
      <c r="A29" s="3" t="s">
        <v>5</v>
      </c>
      <c r="B29" s="25">
        <v>1.0168441043529022</v>
      </c>
      <c r="C29" s="26">
        <v>1.07</v>
      </c>
      <c r="D29" s="4">
        <f>C29/B29</f>
        <v>1.0522753639614453</v>
      </c>
      <c r="G29" s="3" t="s">
        <v>5</v>
      </c>
      <c r="H29" s="25">
        <v>1.0168441043529022</v>
      </c>
      <c r="I29" s="26">
        <v>1.07</v>
      </c>
      <c r="J29" s="4">
        <f>I29/H29</f>
        <v>1.0522753639614453</v>
      </c>
      <c r="M29" s="3" t="s">
        <v>5</v>
      </c>
      <c r="N29" s="25">
        <v>1.0168441043529022</v>
      </c>
      <c r="O29" s="26">
        <v>1.07</v>
      </c>
      <c r="P29" s="4">
        <f>O29/N29</f>
        <v>1.0522753639614453</v>
      </c>
      <c r="S29" s="3" t="s">
        <v>5</v>
      </c>
      <c r="T29" s="25">
        <v>1.0168441043529022</v>
      </c>
      <c r="U29" s="26">
        <v>1.07</v>
      </c>
      <c r="V29" s="4">
        <f>U29/T29</f>
        <v>1.0522753639614453</v>
      </c>
      <c r="Y29" s="3" t="s">
        <v>5</v>
      </c>
      <c r="Z29" s="25">
        <v>1.0168441043529022</v>
      </c>
      <c r="AA29" s="26">
        <v>1.08</v>
      </c>
      <c r="AB29" s="4">
        <f>AA29/Z29</f>
        <v>1.0621097131573467</v>
      </c>
      <c r="AE29" s="3" t="s">
        <v>5</v>
      </c>
      <c r="AF29" s="25">
        <v>1.0168441043529022</v>
      </c>
      <c r="AG29" s="26">
        <v>1.08</v>
      </c>
      <c r="AH29" s="4">
        <f>AG29/AF29</f>
        <v>1.0621097131573467</v>
      </c>
      <c r="AK29" s="3" t="s">
        <v>5</v>
      </c>
      <c r="AL29" s="25">
        <v>1.0168441043529022</v>
      </c>
      <c r="AM29" s="26">
        <v>1.0900000000000001</v>
      </c>
      <c r="AN29" s="4">
        <f>AM29/AL29</f>
        <v>1.0719440623532481</v>
      </c>
    </row>
    <row r="30" spans="1:40" x14ac:dyDescent="0.3">
      <c r="A30" s="3" t="s">
        <v>6</v>
      </c>
      <c r="B30" s="25">
        <v>1.0168441043529022</v>
      </c>
      <c r="C30" s="26">
        <v>1.04</v>
      </c>
      <c r="D30" s="4">
        <f>C30/B30</f>
        <v>1.0227723163737412</v>
      </c>
      <c r="G30" s="3" t="s">
        <v>6</v>
      </c>
      <c r="H30" s="25">
        <v>1.0168441043529022</v>
      </c>
      <c r="I30" s="26">
        <v>1.05</v>
      </c>
      <c r="J30" s="4">
        <f t="shared" ref="J30:J38" si="0">I30/H30</f>
        <v>1.0326066655696426</v>
      </c>
      <c r="M30" s="3" t="s">
        <v>6</v>
      </c>
      <c r="N30" s="25">
        <v>1.0168441043529022</v>
      </c>
      <c r="O30" s="26">
        <v>1.04</v>
      </c>
      <c r="P30" s="4">
        <f t="shared" ref="P30:P38" si="1">O30/N30</f>
        <v>1.0227723163737412</v>
      </c>
      <c r="S30" s="3" t="s">
        <v>6</v>
      </c>
      <c r="T30" s="25">
        <v>1.0168441043529022</v>
      </c>
      <c r="U30" s="26">
        <v>1.05</v>
      </c>
      <c r="V30" s="4">
        <f t="shared" ref="V30:V38" si="2">U30/T30</f>
        <v>1.0326066655696426</v>
      </c>
      <c r="Y30" s="3" t="s">
        <v>6</v>
      </c>
      <c r="Z30" s="25">
        <v>1.0168441043529022</v>
      </c>
      <c r="AA30" s="26">
        <v>1.07</v>
      </c>
      <c r="AB30" s="4">
        <f t="shared" ref="AB30:AB38" si="3">AA30/Z30</f>
        <v>1.0522753639614453</v>
      </c>
      <c r="AE30" s="3" t="s">
        <v>6</v>
      </c>
      <c r="AF30" s="25">
        <v>1.0168441043529022</v>
      </c>
      <c r="AG30" s="26">
        <v>1.06</v>
      </c>
      <c r="AH30" s="4">
        <f t="shared" ref="AH30:AH38" si="4">AG30/AF30</f>
        <v>1.0424410147655441</v>
      </c>
      <c r="AK30" s="3" t="s">
        <v>6</v>
      </c>
      <c r="AL30" s="25">
        <v>1.0168441043529022</v>
      </c>
      <c r="AM30" s="26">
        <v>1.06</v>
      </c>
      <c r="AN30" s="4">
        <f t="shared" ref="AN30:AN38" si="5">AM30/AL30</f>
        <v>1.0424410147655441</v>
      </c>
    </row>
    <row r="31" spans="1:40" x14ac:dyDescent="0.3">
      <c r="A31" s="3" t="s">
        <v>7</v>
      </c>
      <c r="B31" s="25"/>
      <c r="C31" s="26"/>
      <c r="D31" s="4" t="e">
        <f t="shared" ref="D31:D38" si="6">C31/B31</f>
        <v>#DIV/0!</v>
      </c>
      <c r="G31" s="3" t="s">
        <v>7</v>
      </c>
      <c r="H31" s="25"/>
      <c r="I31" s="26"/>
      <c r="J31" s="4" t="e">
        <f t="shared" si="0"/>
        <v>#DIV/0!</v>
      </c>
      <c r="M31" s="3" t="s">
        <v>7</v>
      </c>
      <c r="N31" s="25"/>
      <c r="O31" s="26"/>
      <c r="P31" s="4" t="e">
        <f t="shared" si="1"/>
        <v>#DIV/0!</v>
      </c>
      <c r="S31" s="3" t="s">
        <v>7</v>
      </c>
      <c r="T31" s="25"/>
      <c r="U31" s="26"/>
      <c r="V31" s="4" t="e">
        <f t="shared" si="2"/>
        <v>#DIV/0!</v>
      </c>
      <c r="Y31" s="3" t="s">
        <v>7</v>
      </c>
      <c r="Z31" s="25"/>
      <c r="AA31" s="26"/>
      <c r="AB31" s="4" t="e">
        <f t="shared" si="3"/>
        <v>#DIV/0!</v>
      </c>
      <c r="AE31" s="3" t="s">
        <v>7</v>
      </c>
      <c r="AF31" s="25"/>
      <c r="AG31" s="26"/>
      <c r="AH31" s="4" t="e">
        <f t="shared" si="4"/>
        <v>#DIV/0!</v>
      </c>
      <c r="AK31" s="3" t="s">
        <v>7</v>
      </c>
      <c r="AL31" s="25"/>
      <c r="AM31" s="26"/>
      <c r="AN31" s="4" t="e">
        <f t="shared" si="5"/>
        <v>#DIV/0!</v>
      </c>
    </row>
    <row r="32" spans="1:40" x14ac:dyDescent="0.3">
      <c r="A32" s="3" t="s">
        <v>8</v>
      </c>
      <c r="B32" s="25"/>
      <c r="C32" s="26"/>
      <c r="D32" s="4" t="e">
        <f t="shared" si="6"/>
        <v>#DIV/0!</v>
      </c>
      <c r="G32" s="3" t="s">
        <v>8</v>
      </c>
      <c r="H32" s="25"/>
      <c r="I32" s="26"/>
      <c r="J32" s="4" t="e">
        <f t="shared" si="0"/>
        <v>#DIV/0!</v>
      </c>
      <c r="M32" s="3" t="s">
        <v>8</v>
      </c>
      <c r="N32" s="25"/>
      <c r="O32" s="26"/>
      <c r="P32" s="4" t="e">
        <f t="shared" si="1"/>
        <v>#DIV/0!</v>
      </c>
      <c r="S32" s="3" t="s">
        <v>8</v>
      </c>
      <c r="T32" s="25"/>
      <c r="U32" s="26"/>
      <c r="V32" s="4" t="e">
        <f t="shared" si="2"/>
        <v>#DIV/0!</v>
      </c>
      <c r="Y32" s="3" t="s">
        <v>8</v>
      </c>
      <c r="Z32" s="25"/>
      <c r="AA32" s="26"/>
      <c r="AB32" s="4" t="e">
        <f t="shared" si="3"/>
        <v>#DIV/0!</v>
      </c>
      <c r="AE32" s="3" t="s">
        <v>8</v>
      </c>
      <c r="AF32" s="25"/>
      <c r="AG32" s="26"/>
      <c r="AH32" s="4" t="e">
        <f t="shared" si="4"/>
        <v>#DIV/0!</v>
      </c>
      <c r="AK32" s="3" t="s">
        <v>8</v>
      </c>
      <c r="AL32" s="25"/>
      <c r="AM32" s="26"/>
      <c r="AN32" s="4" t="e">
        <f t="shared" si="5"/>
        <v>#DIV/0!</v>
      </c>
    </row>
    <row r="33" spans="1:42" x14ac:dyDescent="0.3">
      <c r="A33" s="3" t="s">
        <v>9</v>
      </c>
      <c r="B33" s="25"/>
      <c r="C33" s="26"/>
      <c r="D33" s="4" t="e">
        <f t="shared" si="6"/>
        <v>#DIV/0!</v>
      </c>
      <c r="G33" s="3" t="s">
        <v>9</v>
      </c>
      <c r="H33" s="25"/>
      <c r="I33" s="26"/>
      <c r="J33" s="4" t="e">
        <f t="shared" si="0"/>
        <v>#DIV/0!</v>
      </c>
      <c r="M33" s="3" t="s">
        <v>9</v>
      </c>
      <c r="N33" s="25"/>
      <c r="O33" s="26"/>
      <c r="P33" s="4" t="e">
        <f t="shared" si="1"/>
        <v>#DIV/0!</v>
      </c>
      <c r="S33" s="3" t="s">
        <v>9</v>
      </c>
      <c r="T33" s="25"/>
      <c r="U33" s="26"/>
      <c r="V33" s="4" t="e">
        <f t="shared" si="2"/>
        <v>#DIV/0!</v>
      </c>
      <c r="Y33" s="3" t="s">
        <v>9</v>
      </c>
      <c r="Z33" s="25"/>
      <c r="AA33" s="26"/>
      <c r="AB33" s="4" t="e">
        <f t="shared" si="3"/>
        <v>#DIV/0!</v>
      </c>
      <c r="AE33" s="3" t="s">
        <v>9</v>
      </c>
      <c r="AF33" s="25"/>
      <c r="AG33" s="26"/>
      <c r="AH33" s="4" t="e">
        <f t="shared" si="4"/>
        <v>#DIV/0!</v>
      </c>
      <c r="AK33" s="3" t="s">
        <v>9</v>
      </c>
      <c r="AL33" s="25"/>
      <c r="AM33" s="26"/>
      <c r="AN33" s="4" t="e">
        <f t="shared" si="5"/>
        <v>#DIV/0!</v>
      </c>
    </row>
    <row r="34" spans="1:42" x14ac:dyDescent="0.3">
      <c r="A34" s="3" t="s">
        <v>41</v>
      </c>
      <c r="B34" s="25"/>
      <c r="C34" s="26"/>
      <c r="D34" s="4" t="e">
        <f t="shared" si="6"/>
        <v>#DIV/0!</v>
      </c>
      <c r="G34" s="3" t="s">
        <v>41</v>
      </c>
      <c r="H34" s="25"/>
      <c r="I34" s="26"/>
      <c r="J34" s="4" t="e">
        <f t="shared" si="0"/>
        <v>#DIV/0!</v>
      </c>
      <c r="M34" s="3" t="s">
        <v>41</v>
      </c>
      <c r="N34" s="25"/>
      <c r="O34" s="26"/>
      <c r="P34" s="4" t="e">
        <f t="shared" si="1"/>
        <v>#DIV/0!</v>
      </c>
      <c r="S34" s="3" t="s">
        <v>41</v>
      </c>
      <c r="T34" s="25"/>
      <c r="U34" s="26"/>
      <c r="V34" s="4" t="e">
        <f t="shared" si="2"/>
        <v>#DIV/0!</v>
      </c>
      <c r="Y34" s="3" t="s">
        <v>41</v>
      </c>
      <c r="Z34" s="25"/>
      <c r="AA34" s="26"/>
      <c r="AB34" s="4" t="e">
        <f t="shared" si="3"/>
        <v>#DIV/0!</v>
      </c>
      <c r="AE34" s="3" t="s">
        <v>41</v>
      </c>
      <c r="AF34" s="25"/>
      <c r="AG34" s="26"/>
      <c r="AH34" s="4" t="e">
        <f t="shared" si="4"/>
        <v>#DIV/0!</v>
      </c>
      <c r="AK34" s="3" t="s">
        <v>41</v>
      </c>
      <c r="AL34" s="25"/>
      <c r="AM34" s="26"/>
      <c r="AN34" s="4" t="e">
        <f t="shared" si="5"/>
        <v>#DIV/0!</v>
      </c>
    </row>
    <row r="35" spans="1:42" x14ac:dyDescent="0.3">
      <c r="A35" s="3" t="s">
        <v>42</v>
      </c>
      <c r="B35" s="25"/>
      <c r="C35" s="25"/>
      <c r="D35" s="4" t="e">
        <f t="shared" si="6"/>
        <v>#DIV/0!</v>
      </c>
      <c r="G35" s="3" t="s">
        <v>42</v>
      </c>
      <c r="H35" s="25"/>
      <c r="I35" s="25"/>
      <c r="J35" s="4" t="e">
        <f t="shared" si="0"/>
        <v>#DIV/0!</v>
      </c>
      <c r="M35" s="3" t="s">
        <v>42</v>
      </c>
      <c r="N35" s="25"/>
      <c r="O35" s="25"/>
      <c r="P35" s="4" t="e">
        <f t="shared" si="1"/>
        <v>#DIV/0!</v>
      </c>
      <c r="S35" s="3" t="s">
        <v>42</v>
      </c>
      <c r="T35" s="25"/>
      <c r="U35" s="25"/>
      <c r="V35" s="4" t="e">
        <f t="shared" si="2"/>
        <v>#DIV/0!</v>
      </c>
      <c r="Y35" s="3" t="s">
        <v>42</v>
      </c>
      <c r="Z35" s="25"/>
      <c r="AA35" s="25"/>
      <c r="AB35" s="4" t="e">
        <f t="shared" si="3"/>
        <v>#DIV/0!</v>
      </c>
      <c r="AE35" s="3" t="s">
        <v>42</v>
      </c>
      <c r="AF35" s="25"/>
      <c r="AG35" s="25"/>
      <c r="AH35" s="4" t="e">
        <f t="shared" si="4"/>
        <v>#DIV/0!</v>
      </c>
      <c r="AK35" s="3" t="s">
        <v>42</v>
      </c>
      <c r="AL35" s="25"/>
      <c r="AM35" s="25"/>
      <c r="AN35" s="4" t="e">
        <f t="shared" si="5"/>
        <v>#DIV/0!</v>
      </c>
    </row>
    <row r="36" spans="1:42" x14ac:dyDescent="0.3">
      <c r="A36" s="3" t="s">
        <v>43</v>
      </c>
      <c r="B36" s="25"/>
      <c r="C36" s="25"/>
      <c r="D36" s="4" t="e">
        <f t="shared" si="6"/>
        <v>#DIV/0!</v>
      </c>
      <c r="G36" s="3" t="s">
        <v>43</v>
      </c>
      <c r="H36" s="25"/>
      <c r="I36" s="25"/>
      <c r="J36" s="4" t="e">
        <f t="shared" si="0"/>
        <v>#DIV/0!</v>
      </c>
      <c r="M36" s="3" t="s">
        <v>43</v>
      </c>
      <c r="N36" s="25"/>
      <c r="O36" s="25"/>
      <c r="P36" s="4" t="e">
        <f t="shared" si="1"/>
        <v>#DIV/0!</v>
      </c>
      <c r="S36" s="3" t="s">
        <v>43</v>
      </c>
      <c r="T36" s="25"/>
      <c r="U36" s="25"/>
      <c r="V36" s="4" t="e">
        <f t="shared" si="2"/>
        <v>#DIV/0!</v>
      </c>
      <c r="Y36" s="3" t="s">
        <v>43</v>
      </c>
      <c r="Z36" s="25"/>
      <c r="AA36" s="25"/>
      <c r="AB36" s="4" t="e">
        <f t="shared" si="3"/>
        <v>#DIV/0!</v>
      </c>
      <c r="AE36" s="3" t="s">
        <v>43</v>
      </c>
      <c r="AF36" s="25"/>
      <c r="AG36" s="25"/>
      <c r="AH36" s="4" t="e">
        <f t="shared" si="4"/>
        <v>#DIV/0!</v>
      </c>
      <c r="AK36" s="3" t="s">
        <v>43</v>
      </c>
      <c r="AL36" s="25"/>
      <c r="AM36" s="25"/>
      <c r="AN36" s="4" t="e">
        <f t="shared" si="5"/>
        <v>#DIV/0!</v>
      </c>
    </row>
    <row r="37" spans="1:42" x14ac:dyDescent="0.3">
      <c r="A37" s="3" t="s">
        <v>44</v>
      </c>
      <c r="B37" s="25"/>
      <c r="C37" s="25"/>
      <c r="D37" s="4" t="e">
        <f t="shared" si="6"/>
        <v>#DIV/0!</v>
      </c>
      <c r="G37" s="3" t="s">
        <v>44</v>
      </c>
      <c r="H37" s="25"/>
      <c r="I37" s="25"/>
      <c r="J37" s="4" t="e">
        <f t="shared" si="0"/>
        <v>#DIV/0!</v>
      </c>
      <c r="M37" s="3" t="s">
        <v>44</v>
      </c>
      <c r="N37" s="25"/>
      <c r="O37" s="25"/>
      <c r="P37" s="4" t="e">
        <f t="shared" si="1"/>
        <v>#DIV/0!</v>
      </c>
      <c r="S37" s="3" t="s">
        <v>44</v>
      </c>
      <c r="T37" s="25"/>
      <c r="U37" s="25"/>
      <c r="V37" s="4" t="e">
        <f t="shared" si="2"/>
        <v>#DIV/0!</v>
      </c>
      <c r="Y37" s="3" t="s">
        <v>44</v>
      </c>
      <c r="Z37" s="25"/>
      <c r="AA37" s="25"/>
      <c r="AB37" s="4" t="e">
        <f t="shared" si="3"/>
        <v>#DIV/0!</v>
      </c>
      <c r="AE37" s="3" t="s">
        <v>44</v>
      </c>
      <c r="AF37" s="25"/>
      <c r="AG37" s="25"/>
      <c r="AH37" s="4" t="e">
        <f t="shared" si="4"/>
        <v>#DIV/0!</v>
      </c>
      <c r="AK37" s="3" t="s">
        <v>44</v>
      </c>
      <c r="AL37" s="25"/>
      <c r="AM37" s="25"/>
      <c r="AN37" s="4" t="e">
        <f t="shared" si="5"/>
        <v>#DIV/0!</v>
      </c>
    </row>
    <row r="38" spans="1:42" x14ac:dyDescent="0.3">
      <c r="A38" s="3" t="s">
        <v>45</v>
      </c>
      <c r="B38" s="25"/>
      <c r="C38" s="26"/>
      <c r="D38" s="4" t="e">
        <f t="shared" si="6"/>
        <v>#DIV/0!</v>
      </c>
      <c r="G38" s="3" t="s">
        <v>45</v>
      </c>
      <c r="H38" s="25"/>
      <c r="I38" s="26"/>
      <c r="J38" s="4" t="e">
        <f t="shared" si="0"/>
        <v>#DIV/0!</v>
      </c>
      <c r="M38" s="3" t="s">
        <v>45</v>
      </c>
      <c r="N38" s="25"/>
      <c r="O38" s="26"/>
      <c r="P38" s="4" t="e">
        <f t="shared" si="1"/>
        <v>#DIV/0!</v>
      </c>
      <c r="S38" s="3" t="s">
        <v>45</v>
      </c>
      <c r="T38" s="25"/>
      <c r="U38" s="26"/>
      <c r="V38" s="4" t="e">
        <f t="shared" si="2"/>
        <v>#DIV/0!</v>
      </c>
      <c r="Y38" s="3" t="s">
        <v>45</v>
      </c>
      <c r="Z38" s="25"/>
      <c r="AA38" s="26"/>
      <c r="AB38" s="4" t="e">
        <f t="shared" si="3"/>
        <v>#DIV/0!</v>
      </c>
      <c r="AE38" s="3" t="s">
        <v>45</v>
      </c>
      <c r="AF38" s="25"/>
      <c r="AG38" s="26"/>
      <c r="AH38" s="4" t="e">
        <f t="shared" si="4"/>
        <v>#DIV/0!</v>
      </c>
      <c r="AK38" s="3" t="s">
        <v>45</v>
      </c>
      <c r="AL38" s="25"/>
      <c r="AM38" s="26"/>
      <c r="AN38" s="4" t="e">
        <f t="shared" si="5"/>
        <v>#DIV/0!</v>
      </c>
    </row>
    <row r="39" spans="1:42" x14ac:dyDescent="0.3">
      <c r="A39" s="7" t="s">
        <v>27</v>
      </c>
      <c r="B39" s="2"/>
      <c r="C39" s="5">
        <f>(STDEVA(C29:C38))</f>
        <v>2.1213203435596444E-2</v>
      </c>
      <c r="D39" s="2"/>
      <c r="G39" s="7" t="s">
        <v>27</v>
      </c>
      <c r="H39" s="2"/>
      <c r="I39" s="5">
        <f>(STDEVA(I29:I38))</f>
        <v>1.4142135623730963E-2</v>
      </c>
      <c r="J39" s="2"/>
      <c r="M39" s="7" t="s">
        <v>27</v>
      </c>
      <c r="N39" s="2"/>
      <c r="O39" s="5">
        <f>(STDEVA(O29:O38))</f>
        <v>2.1213203435596444E-2</v>
      </c>
      <c r="P39" s="2"/>
      <c r="S39" s="7" t="s">
        <v>27</v>
      </c>
      <c r="T39" s="2"/>
      <c r="U39" s="5">
        <f>(STDEVA(U29:U38))</f>
        <v>1.4142135623730963E-2</v>
      </c>
      <c r="V39" s="2"/>
      <c r="Y39" s="7" t="s">
        <v>27</v>
      </c>
      <c r="Z39" s="2"/>
      <c r="AA39" s="5">
        <f>(STDEVA(AA29:AA38))</f>
        <v>7.0710678118654814E-3</v>
      </c>
      <c r="AB39" s="2"/>
      <c r="AE39" s="7" t="s">
        <v>27</v>
      </c>
      <c r="AF39" s="2"/>
      <c r="AG39" s="5">
        <f>(STDEVA(AG29:AG38))</f>
        <v>1.4142135623730963E-2</v>
      </c>
      <c r="AH39" s="2"/>
      <c r="AK39" s="7" t="s">
        <v>27</v>
      </c>
      <c r="AL39" s="2"/>
      <c r="AM39" s="5">
        <f>(STDEVA(AM29:AM38))</f>
        <v>2.1213203435596444E-2</v>
      </c>
      <c r="AN39" s="2"/>
    </row>
    <row r="40" spans="1:42" x14ac:dyDescent="0.3">
      <c r="A40" s="7" t="s">
        <v>28</v>
      </c>
      <c r="B40" s="2"/>
      <c r="C40" s="5"/>
      <c r="D40" s="8">
        <f>C39/(AVERAGE(C29:C38))</f>
        <v>2.0107301834688569E-2</v>
      </c>
      <c r="G40" s="7" t="s">
        <v>28</v>
      </c>
      <c r="H40" s="2"/>
      <c r="I40" s="5"/>
      <c r="J40" s="8">
        <f>I39/(AVERAGE(I29:I38))</f>
        <v>1.3341637380878266E-2</v>
      </c>
      <c r="M40" s="7" t="s">
        <v>28</v>
      </c>
      <c r="N40" s="2"/>
      <c r="O40" s="5"/>
      <c r="P40" s="8">
        <f>O39/(AVERAGE(O29:O38))</f>
        <v>2.0107301834688569E-2</v>
      </c>
      <c r="S40" s="7" t="s">
        <v>28</v>
      </c>
      <c r="T40" s="2"/>
      <c r="U40" s="5"/>
      <c r="V40" s="8">
        <f>U39/(AVERAGE(U29:U38))</f>
        <v>1.3341637380878266E-2</v>
      </c>
      <c r="Y40" s="7" t="s">
        <v>28</v>
      </c>
      <c r="Z40" s="2"/>
      <c r="AA40" s="5"/>
      <c r="AB40" s="8">
        <f>AA39/(AVERAGE(AA29:AA38))</f>
        <v>6.577737499409749E-3</v>
      </c>
      <c r="AE40" s="7" t="s">
        <v>28</v>
      </c>
      <c r="AF40" s="2"/>
      <c r="AG40" s="5"/>
      <c r="AH40" s="8">
        <f>AG39/(AVERAGE(AG29:AG38))</f>
        <v>1.3216949181056974E-2</v>
      </c>
      <c r="AK40" s="7" t="s">
        <v>28</v>
      </c>
      <c r="AL40" s="2"/>
      <c r="AM40" s="5"/>
      <c r="AN40" s="8">
        <f>AM39/(AVERAGE(AM29:AM38))</f>
        <v>1.9733212498229246E-2</v>
      </c>
    </row>
    <row r="41" spans="1:42" x14ac:dyDescent="0.3">
      <c r="A41" s="9"/>
      <c r="B41" s="10"/>
      <c r="C41" s="11"/>
      <c r="D41" s="12"/>
      <c r="G41" s="9"/>
      <c r="H41" s="10"/>
      <c r="I41" s="11"/>
      <c r="J41" s="12"/>
      <c r="M41" s="9"/>
      <c r="N41" s="10"/>
      <c r="O41" s="11"/>
      <c r="P41" s="12"/>
      <c r="S41" s="9"/>
      <c r="T41" s="10"/>
      <c r="U41" s="11"/>
      <c r="V41" s="12"/>
      <c r="Y41" s="9"/>
      <c r="Z41" s="10"/>
      <c r="AA41" s="11"/>
      <c r="AB41" s="12"/>
      <c r="AE41" s="9"/>
      <c r="AF41" s="10"/>
      <c r="AG41" s="11"/>
      <c r="AH41" s="12"/>
      <c r="AK41" s="9"/>
      <c r="AL41" s="10"/>
      <c r="AM41" s="11"/>
      <c r="AN41" s="12"/>
    </row>
    <row r="42" spans="1:42" x14ac:dyDescent="0.3">
      <c r="A42" s="27" t="s">
        <v>12</v>
      </c>
      <c r="B42" s="28" t="s">
        <v>13</v>
      </c>
      <c r="G42" s="27" t="s">
        <v>12</v>
      </c>
      <c r="H42" s="28" t="s">
        <v>13</v>
      </c>
      <c r="M42" s="27" t="s">
        <v>12</v>
      </c>
      <c r="N42" s="28" t="s">
        <v>13</v>
      </c>
      <c r="S42" s="27" t="s">
        <v>12</v>
      </c>
      <c r="T42" s="28" t="s">
        <v>13</v>
      </c>
      <c r="Y42" s="27" t="s">
        <v>12</v>
      </c>
      <c r="Z42" s="28" t="s">
        <v>13</v>
      </c>
      <c r="AE42" s="27" t="s">
        <v>12</v>
      </c>
      <c r="AF42" s="28" t="s">
        <v>13</v>
      </c>
      <c r="AK42" s="27" t="s">
        <v>12</v>
      </c>
      <c r="AL42" s="28" t="s">
        <v>13</v>
      </c>
    </row>
    <row r="44" spans="1:42" x14ac:dyDescent="0.3">
      <c r="A44" t="s">
        <v>14</v>
      </c>
      <c r="G44" t="s">
        <v>14</v>
      </c>
      <c r="M44" t="s">
        <v>14</v>
      </c>
      <c r="S44" t="s">
        <v>14</v>
      </c>
      <c r="Y44" t="s">
        <v>14</v>
      </c>
      <c r="AE44" t="s">
        <v>14</v>
      </c>
      <c r="AK44" t="s">
        <v>14</v>
      </c>
    </row>
    <row r="45" spans="1:42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</row>
    <row r="46" spans="1:42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</row>
    <row r="48" spans="1:42" x14ac:dyDescent="0.3">
      <c r="A48" s="29" t="s">
        <v>15</v>
      </c>
      <c r="B48" s="29" t="s">
        <v>16</v>
      </c>
      <c r="C48" s="29"/>
      <c r="D48" s="29" t="s">
        <v>15</v>
      </c>
      <c r="E48" s="39" t="s">
        <v>17</v>
      </c>
      <c r="F48" s="39"/>
      <c r="G48" s="29" t="s">
        <v>15</v>
      </c>
      <c r="H48" s="29" t="s">
        <v>16</v>
      </c>
      <c r="I48" s="29"/>
      <c r="J48" s="29" t="s">
        <v>15</v>
      </c>
      <c r="K48" s="39" t="s">
        <v>17</v>
      </c>
      <c r="L48" s="39"/>
      <c r="M48" s="29" t="s">
        <v>15</v>
      </c>
      <c r="N48" s="29" t="s">
        <v>16</v>
      </c>
      <c r="O48" s="29"/>
      <c r="P48" s="29" t="s">
        <v>15</v>
      </c>
      <c r="Q48" s="39" t="s">
        <v>17</v>
      </c>
      <c r="R48" s="39"/>
      <c r="S48" s="29" t="s">
        <v>15</v>
      </c>
      <c r="T48" s="29" t="s">
        <v>16</v>
      </c>
      <c r="U48" s="29"/>
      <c r="V48" s="29" t="s">
        <v>15</v>
      </c>
      <c r="W48" s="39" t="s">
        <v>17</v>
      </c>
      <c r="X48" s="39"/>
      <c r="Y48" s="29" t="s">
        <v>15</v>
      </c>
      <c r="Z48" s="29" t="s">
        <v>16</v>
      </c>
      <c r="AA48" s="29"/>
      <c r="AB48" s="29" t="s">
        <v>15</v>
      </c>
      <c r="AC48" s="39" t="s">
        <v>17</v>
      </c>
      <c r="AD48" s="39"/>
      <c r="AE48" s="29" t="s">
        <v>15</v>
      </c>
      <c r="AF48" s="29" t="s">
        <v>16</v>
      </c>
      <c r="AG48" s="29"/>
      <c r="AH48" s="29" t="s">
        <v>15</v>
      </c>
      <c r="AI48" s="39" t="s">
        <v>17</v>
      </c>
      <c r="AJ48" s="39"/>
      <c r="AK48" s="29" t="s">
        <v>15</v>
      </c>
      <c r="AL48" s="29" t="s">
        <v>16</v>
      </c>
      <c r="AM48" s="29"/>
      <c r="AN48" s="29" t="s">
        <v>15</v>
      </c>
      <c r="AO48" s="39" t="s">
        <v>17</v>
      </c>
      <c r="AP48" s="39"/>
    </row>
    <row r="49" spans="1:42" ht="30" customHeight="1" x14ac:dyDescent="0.3">
      <c r="A49" s="30">
        <v>44844</v>
      </c>
      <c r="B49" s="39"/>
      <c r="C49" s="39"/>
      <c r="D49" s="29"/>
      <c r="E49" s="39"/>
      <c r="F49" s="39"/>
      <c r="G49" s="30">
        <v>44844</v>
      </c>
      <c r="H49" s="39"/>
      <c r="I49" s="39"/>
      <c r="J49" s="29"/>
      <c r="K49" s="39"/>
      <c r="L49" s="39"/>
      <c r="M49" s="30">
        <v>44844</v>
      </c>
      <c r="N49" s="39"/>
      <c r="O49" s="39"/>
      <c r="P49" s="29"/>
      <c r="Q49" s="39"/>
      <c r="R49" s="39"/>
      <c r="S49" s="30">
        <v>44844</v>
      </c>
      <c r="T49" s="39"/>
      <c r="U49" s="39"/>
      <c r="V49" s="29"/>
      <c r="W49" s="39"/>
      <c r="X49" s="39"/>
      <c r="Y49" s="30">
        <v>44844</v>
      </c>
      <c r="Z49" s="39"/>
      <c r="AA49" s="39"/>
      <c r="AB49" s="29"/>
      <c r="AC49" s="39"/>
      <c r="AD49" s="39"/>
      <c r="AE49" s="30">
        <v>44844</v>
      </c>
      <c r="AF49" s="39"/>
      <c r="AG49" s="39"/>
      <c r="AH49" s="29"/>
      <c r="AI49" s="39"/>
      <c r="AJ49" s="39"/>
      <c r="AK49" s="30">
        <v>44844</v>
      </c>
      <c r="AL49" s="39"/>
      <c r="AM49" s="39"/>
      <c r="AN49" s="29"/>
      <c r="AO49" s="39"/>
      <c r="AP49" s="39"/>
    </row>
  </sheetData>
  <sheetProtection algorithmName="SHA-512" hashValue="PKoCuB+MOtqXpVwXDFcCAJWQoeLDpNj3m6Rs0KxbGedQAzA3SOqN2ti3tMB2Ab0Ot917qO+nUkB18vDJWowyqQ==" saltValue="6ZYpGyNUbMpt54dgsIRhCw==" spinCount="100000" sheet="1" objects="1" scenarios="1"/>
  <mergeCells count="42">
    <mergeCell ref="AK2:AP2"/>
    <mergeCell ref="AK27:AK28"/>
    <mergeCell ref="AK45:AP46"/>
    <mergeCell ref="AO48:AP48"/>
    <mergeCell ref="AL49:AM49"/>
    <mergeCell ref="AO49:AP49"/>
    <mergeCell ref="AE2:AJ2"/>
    <mergeCell ref="AE27:AE28"/>
    <mergeCell ref="AE45:AJ46"/>
    <mergeCell ref="AI48:AJ48"/>
    <mergeCell ref="AF49:AG49"/>
    <mergeCell ref="AI49:AJ49"/>
    <mergeCell ref="Y2:AD2"/>
    <mergeCell ref="Y27:Y28"/>
    <mergeCell ref="Y45:AD46"/>
    <mergeCell ref="AC48:AD48"/>
    <mergeCell ref="Z49:AA49"/>
    <mergeCell ref="AC49:AD49"/>
    <mergeCell ref="S2:X2"/>
    <mergeCell ref="S27:S28"/>
    <mergeCell ref="S45:X46"/>
    <mergeCell ref="W48:X48"/>
    <mergeCell ref="T49:U49"/>
    <mergeCell ref="W49:X49"/>
    <mergeCell ref="M2:R2"/>
    <mergeCell ref="M27:M28"/>
    <mergeCell ref="M45:R46"/>
    <mergeCell ref="Q48:R48"/>
    <mergeCell ref="N49:O49"/>
    <mergeCell ref="Q49:R49"/>
    <mergeCell ref="G2:L2"/>
    <mergeCell ref="G27:G28"/>
    <mergeCell ref="G45:L46"/>
    <mergeCell ref="K48:L48"/>
    <mergeCell ref="H49:I49"/>
    <mergeCell ref="K49:L49"/>
    <mergeCell ref="A2:F2"/>
    <mergeCell ref="A27:A28"/>
    <mergeCell ref="B49:C49"/>
    <mergeCell ref="A45:F46"/>
    <mergeCell ref="E49:F49"/>
    <mergeCell ref="E48:F48"/>
  </mergeCells>
  <conditionalFormatting sqref="D29:D38">
    <cfRule type="cellIs" dxfId="33" priority="64" operator="lessThan">
      <formula>0.899999999999999</formula>
    </cfRule>
    <cfRule type="cellIs" dxfId="32" priority="65" operator="greaterThan">
      <formula>1.1000000001</formula>
    </cfRule>
    <cfRule type="cellIs" dxfId="31" priority="66" operator="between">
      <formula>0.9</formula>
      <formula>1.1</formula>
    </cfRule>
  </conditionalFormatting>
  <conditionalFormatting sqref="B11:B20">
    <cfRule type="containsText" dxfId="30" priority="63" operator="containsText" text="&lt;loq">
      <formula>NOT(ISERROR(SEARCH("&lt;loq",B11)))</formula>
    </cfRule>
  </conditionalFormatting>
  <conditionalFormatting sqref="J29:J38">
    <cfRule type="cellIs" dxfId="29" priority="28" operator="lessThan">
      <formula>0.899999999999999</formula>
    </cfRule>
    <cfRule type="cellIs" dxfId="28" priority="29" operator="greaterThan">
      <formula>1.1000000001</formula>
    </cfRule>
    <cfRule type="cellIs" dxfId="27" priority="30" operator="between">
      <formula>0.9</formula>
      <formula>1.1</formula>
    </cfRule>
  </conditionalFormatting>
  <conditionalFormatting sqref="H13:H20">
    <cfRule type="containsText" dxfId="26" priority="27" operator="containsText" text="&lt;loq">
      <formula>NOT(ISERROR(SEARCH("&lt;loq",H13)))</formula>
    </cfRule>
  </conditionalFormatting>
  <conditionalFormatting sqref="P29:P38">
    <cfRule type="cellIs" dxfId="25" priority="24" operator="lessThan">
      <formula>0.899999999999999</formula>
    </cfRule>
    <cfRule type="cellIs" dxfId="24" priority="25" operator="greaterThan">
      <formula>1.1000000001</formula>
    </cfRule>
    <cfRule type="cellIs" dxfId="23" priority="26" operator="between">
      <formula>0.9</formula>
      <formula>1.1</formula>
    </cfRule>
  </conditionalFormatting>
  <conditionalFormatting sqref="N13:N20">
    <cfRule type="containsText" dxfId="22" priority="23" operator="containsText" text="&lt;loq">
      <formula>NOT(ISERROR(SEARCH("&lt;loq",N13)))</formula>
    </cfRule>
  </conditionalFormatting>
  <conditionalFormatting sqref="V29:V38">
    <cfRule type="cellIs" dxfId="21" priority="20" operator="lessThan">
      <formula>0.899999999999999</formula>
    </cfRule>
    <cfRule type="cellIs" dxfId="20" priority="21" operator="greaterThan">
      <formula>1.1000000001</formula>
    </cfRule>
    <cfRule type="cellIs" dxfId="19" priority="22" operator="between">
      <formula>0.9</formula>
      <formula>1.1</formula>
    </cfRule>
  </conditionalFormatting>
  <conditionalFormatting sqref="T13:T20">
    <cfRule type="containsText" dxfId="18" priority="19" operator="containsText" text="&lt;loq">
      <formula>NOT(ISERROR(SEARCH("&lt;loq",T13)))</formula>
    </cfRule>
  </conditionalFormatting>
  <conditionalFormatting sqref="AB29:AB38">
    <cfRule type="cellIs" dxfId="17" priority="16" operator="lessThan">
      <formula>0.899999999999999</formula>
    </cfRule>
    <cfRule type="cellIs" dxfId="16" priority="17" operator="greaterThan">
      <formula>1.1000000001</formula>
    </cfRule>
    <cfRule type="cellIs" dxfId="15" priority="18" operator="between">
      <formula>0.9</formula>
      <formula>1.1</formula>
    </cfRule>
  </conditionalFormatting>
  <conditionalFormatting sqref="Z13:Z20">
    <cfRule type="containsText" dxfId="14" priority="15" operator="containsText" text="&lt;loq">
      <formula>NOT(ISERROR(SEARCH("&lt;loq",Z13)))</formula>
    </cfRule>
  </conditionalFormatting>
  <conditionalFormatting sqref="AH29:AH38">
    <cfRule type="cellIs" dxfId="13" priority="12" operator="lessThan">
      <formula>0.899999999999999</formula>
    </cfRule>
    <cfRule type="cellIs" dxfId="12" priority="13" operator="greaterThan">
      <formula>1.1000000001</formula>
    </cfRule>
    <cfRule type="cellIs" dxfId="11" priority="14" operator="between">
      <formula>0.9</formula>
      <formula>1.1</formula>
    </cfRule>
  </conditionalFormatting>
  <conditionalFormatting sqref="AF13:AF20">
    <cfRule type="containsText" dxfId="10" priority="11" operator="containsText" text="&lt;loq">
      <formula>NOT(ISERROR(SEARCH("&lt;loq",AF13)))</formula>
    </cfRule>
  </conditionalFormatting>
  <conditionalFormatting sqref="AN29:AN38">
    <cfRule type="cellIs" dxfId="9" priority="8" operator="lessThan">
      <formula>0.899999999999999</formula>
    </cfRule>
    <cfRule type="cellIs" dxfId="8" priority="9" operator="greaterThan">
      <formula>1.1000000001</formula>
    </cfRule>
    <cfRule type="cellIs" dxfId="7" priority="10" operator="between">
      <formula>0.9</formula>
      <formula>1.1</formula>
    </cfRule>
  </conditionalFormatting>
  <conditionalFormatting sqref="AL13:AL20">
    <cfRule type="containsText" dxfId="6" priority="7" operator="containsText" text="&lt;loq">
      <formula>NOT(ISERROR(SEARCH("&lt;loq",AL13)))</formula>
    </cfRule>
  </conditionalFormatting>
  <conditionalFormatting sqref="H11:H12">
    <cfRule type="containsText" dxfId="5" priority="6" operator="containsText" text="&lt;loq">
      <formula>NOT(ISERROR(SEARCH("&lt;loq",H11)))</formula>
    </cfRule>
  </conditionalFormatting>
  <conditionalFormatting sqref="N11:N12">
    <cfRule type="containsText" dxfId="4" priority="5" operator="containsText" text="&lt;loq">
      <formula>NOT(ISERROR(SEARCH("&lt;loq",N11)))</formula>
    </cfRule>
  </conditionalFormatting>
  <conditionalFormatting sqref="T11:T12">
    <cfRule type="containsText" dxfId="3" priority="4" operator="containsText" text="&lt;loq">
      <formula>NOT(ISERROR(SEARCH("&lt;loq",T11)))</formula>
    </cfRule>
  </conditionalFormatting>
  <conditionalFormatting sqref="Z11:Z12">
    <cfRule type="containsText" dxfId="2" priority="3" operator="containsText" text="&lt;loq">
      <formula>NOT(ISERROR(SEARCH("&lt;loq",Z11)))</formula>
    </cfRule>
  </conditionalFormatting>
  <conditionalFormatting sqref="AF11:AF12">
    <cfRule type="containsText" dxfId="1" priority="2" operator="containsText" text="&lt;loq">
      <formula>NOT(ISERROR(SEARCH("&lt;loq",AF11)))</formula>
    </cfRule>
  </conditionalFormatting>
  <conditionalFormatting sqref="AL11:AL12">
    <cfRule type="containsText" dxfId="0" priority="1" operator="containsText" text="&lt;loq">
      <formula>NOT(ISERROR(SEARCH("&lt;loq",AL11)))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&amp;L&amp;G
&amp;R&amp;8FACULTÉ DE L’ENVIRONNEMENT NATUREL, ARCHITECTURAL ET CONSTRUIT
INSTITUT DES SCIENCES ET TECHNOLOGIES DE L’ENVIRONNEMENT (ISTE)
CENTRAL ENVIRONMENTAL LABORATORY (GR-CEL)
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Feuil1!$B$2:$B$120</xm:f>
          </x14:formula1>
          <xm:sqref>B9 H9 N9 T9 Z9 AF9 AL9</xm:sqref>
        </x14:dataValidation>
        <x14:dataValidation type="list" allowBlank="1" showInputMessage="1" showErrorMessage="1" xr:uid="{00000000-0002-0000-0100-000001000000}">
          <x14:formula1>
            <xm:f>Feuil1!$E$2:$E$8</xm:f>
          </x14:formula1>
          <xm:sqref>B4 AF4 H4 N4 T4 Z4 AL4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0"/>
  <sheetViews>
    <sheetView workbookViewId="0">
      <selection sqref="A1:C1"/>
    </sheetView>
  </sheetViews>
  <sheetFormatPr defaultColWidth="11.44140625" defaultRowHeight="14.4" x14ac:dyDescent="0.3"/>
  <cols>
    <col min="1" max="3" width="27.109375" style="18" customWidth="1"/>
  </cols>
  <sheetData>
    <row r="1" spans="1:5" x14ac:dyDescent="0.3">
      <c r="A1" s="17" t="s">
        <v>46</v>
      </c>
      <c r="B1" s="17" t="s">
        <v>47</v>
      </c>
      <c r="C1" s="17" t="s">
        <v>48</v>
      </c>
      <c r="E1" s="31" t="s">
        <v>288</v>
      </c>
    </row>
    <row r="2" spans="1:5" x14ac:dyDescent="0.3">
      <c r="A2" s="17"/>
      <c r="B2" s="17" t="s">
        <v>287</v>
      </c>
      <c r="C2" s="17"/>
      <c r="E2" s="2" t="s">
        <v>289</v>
      </c>
    </row>
    <row r="3" spans="1:5" x14ac:dyDescent="0.3">
      <c r="A3" s="17" t="s">
        <v>49</v>
      </c>
      <c r="B3" s="17" t="s">
        <v>50</v>
      </c>
      <c r="C3" s="17">
        <v>89</v>
      </c>
      <c r="E3" s="2" t="s">
        <v>290</v>
      </c>
    </row>
    <row r="4" spans="1:5" x14ac:dyDescent="0.3">
      <c r="A4" s="17" t="s">
        <v>57</v>
      </c>
      <c r="B4" s="17" t="s">
        <v>58</v>
      </c>
      <c r="C4" s="17">
        <v>47</v>
      </c>
      <c r="E4" s="2" t="s">
        <v>291</v>
      </c>
    </row>
    <row r="5" spans="1:5" x14ac:dyDescent="0.3">
      <c r="A5" s="17" t="s">
        <v>51</v>
      </c>
      <c r="B5" s="17" t="s">
        <v>52</v>
      </c>
      <c r="C5" s="17">
        <v>13</v>
      </c>
      <c r="E5" s="2" t="s">
        <v>292</v>
      </c>
    </row>
    <row r="6" spans="1:5" x14ac:dyDescent="0.3">
      <c r="A6" s="17" t="s">
        <v>53</v>
      </c>
      <c r="B6" s="17" t="s">
        <v>54</v>
      </c>
      <c r="C6" s="17">
        <v>95</v>
      </c>
      <c r="E6" s="2" t="s">
        <v>293</v>
      </c>
    </row>
    <row r="7" spans="1:5" x14ac:dyDescent="0.3">
      <c r="A7" s="17" t="s">
        <v>59</v>
      </c>
      <c r="B7" s="17" t="s">
        <v>60</v>
      </c>
      <c r="C7" s="17">
        <v>18</v>
      </c>
      <c r="E7" s="2" t="s">
        <v>294</v>
      </c>
    </row>
    <row r="8" spans="1:5" x14ac:dyDescent="0.3">
      <c r="A8" s="17" t="s">
        <v>61</v>
      </c>
      <c r="B8" s="17" t="s">
        <v>62</v>
      </c>
      <c r="C8" s="17">
        <v>33</v>
      </c>
      <c r="E8" s="2" t="s">
        <v>295</v>
      </c>
    </row>
    <row r="9" spans="1:5" x14ac:dyDescent="0.3">
      <c r="A9" s="17" t="s">
        <v>63</v>
      </c>
      <c r="B9" s="17" t="s">
        <v>64</v>
      </c>
      <c r="C9" s="17">
        <v>85</v>
      </c>
    </row>
    <row r="10" spans="1:5" x14ac:dyDescent="0.3">
      <c r="A10" s="17" t="s">
        <v>183</v>
      </c>
      <c r="B10" s="17" t="s">
        <v>184</v>
      </c>
      <c r="C10" s="17">
        <v>79</v>
      </c>
    </row>
    <row r="11" spans="1:5" x14ac:dyDescent="0.3">
      <c r="A11" s="17" t="s">
        <v>77</v>
      </c>
      <c r="B11" s="17" t="s">
        <v>78</v>
      </c>
      <c r="C11" s="17">
        <v>5</v>
      </c>
    </row>
    <row r="12" spans="1:5" x14ac:dyDescent="0.3">
      <c r="A12" s="17" t="s">
        <v>67</v>
      </c>
      <c r="B12" s="17" t="s">
        <v>68</v>
      </c>
      <c r="C12" s="17">
        <v>56</v>
      </c>
    </row>
    <row r="13" spans="1:5" x14ac:dyDescent="0.3">
      <c r="A13" s="17" t="s">
        <v>71</v>
      </c>
      <c r="B13" s="17" t="s">
        <v>72</v>
      </c>
      <c r="C13" s="17">
        <v>4</v>
      </c>
    </row>
    <row r="14" spans="1:5" x14ac:dyDescent="0.3">
      <c r="A14" s="17" t="s">
        <v>75</v>
      </c>
      <c r="B14" s="17" t="s">
        <v>76</v>
      </c>
      <c r="C14" s="17">
        <v>107</v>
      </c>
    </row>
    <row r="15" spans="1:5" x14ac:dyDescent="0.3">
      <c r="A15" s="17" t="s">
        <v>73</v>
      </c>
      <c r="B15" s="17" t="s">
        <v>74</v>
      </c>
      <c r="C15" s="17">
        <v>83</v>
      </c>
    </row>
    <row r="16" spans="1:5" x14ac:dyDescent="0.3">
      <c r="A16" s="17" t="s">
        <v>69</v>
      </c>
      <c r="B16" s="17" t="s">
        <v>70</v>
      </c>
      <c r="C16" s="17">
        <v>97</v>
      </c>
    </row>
    <row r="17" spans="1:3" x14ac:dyDescent="0.3">
      <c r="A17" s="17" t="s">
        <v>79</v>
      </c>
      <c r="B17" s="17" t="s">
        <v>80</v>
      </c>
      <c r="C17" s="17">
        <v>35</v>
      </c>
    </row>
    <row r="18" spans="1:3" x14ac:dyDescent="0.3">
      <c r="A18" s="17" t="s">
        <v>87</v>
      </c>
      <c r="B18" s="17" t="s">
        <v>88</v>
      </c>
      <c r="C18" s="17">
        <v>6</v>
      </c>
    </row>
    <row r="19" spans="1:3" x14ac:dyDescent="0.3">
      <c r="A19" s="17" t="s">
        <v>83</v>
      </c>
      <c r="B19" s="17" t="s">
        <v>84</v>
      </c>
      <c r="C19" s="17">
        <v>20</v>
      </c>
    </row>
    <row r="20" spans="1:3" x14ac:dyDescent="0.3">
      <c r="A20" s="17" t="s">
        <v>81</v>
      </c>
      <c r="B20" s="17" t="s">
        <v>82</v>
      </c>
      <c r="C20" s="17">
        <v>48</v>
      </c>
    </row>
    <row r="21" spans="1:3" x14ac:dyDescent="0.3">
      <c r="A21" s="17" t="s">
        <v>89</v>
      </c>
      <c r="B21" s="17" t="s">
        <v>90</v>
      </c>
      <c r="C21" s="17">
        <v>58</v>
      </c>
    </row>
    <row r="22" spans="1:3" x14ac:dyDescent="0.3">
      <c r="A22" s="17" t="s">
        <v>85</v>
      </c>
      <c r="B22" s="17" t="s">
        <v>86</v>
      </c>
      <c r="C22" s="17">
        <v>98</v>
      </c>
    </row>
    <row r="23" spans="1:3" x14ac:dyDescent="0.3">
      <c r="A23" s="17" t="s">
        <v>93</v>
      </c>
      <c r="B23" s="17" t="s">
        <v>94</v>
      </c>
      <c r="C23" s="17">
        <v>17</v>
      </c>
    </row>
    <row r="24" spans="1:3" x14ac:dyDescent="0.3">
      <c r="A24" s="17" t="s">
        <v>101</v>
      </c>
      <c r="B24" s="17" t="s">
        <v>102</v>
      </c>
      <c r="C24" s="17">
        <v>96</v>
      </c>
    </row>
    <row r="25" spans="1:3" x14ac:dyDescent="0.3">
      <c r="A25" s="17" t="s">
        <v>97</v>
      </c>
      <c r="B25" s="17" t="s">
        <v>98</v>
      </c>
      <c r="C25" s="17">
        <v>27</v>
      </c>
    </row>
    <row r="26" spans="1:3" x14ac:dyDescent="0.3">
      <c r="A26" s="17" t="s">
        <v>95</v>
      </c>
      <c r="B26" s="17" t="s">
        <v>96</v>
      </c>
      <c r="C26" s="17">
        <v>24</v>
      </c>
    </row>
    <row r="27" spans="1:3" x14ac:dyDescent="0.3">
      <c r="A27" s="17" t="s">
        <v>91</v>
      </c>
      <c r="B27" s="17" t="s">
        <v>92</v>
      </c>
      <c r="C27" s="17">
        <v>55</v>
      </c>
    </row>
    <row r="28" spans="1:3" x14ac:dyDescent="0.3">
      <c r="A28" s="17" t="s">
        <v>99</v>
      </c>
      <c r="B28" s="17" t="s">
        <v>100</v>
      </c>
      <c r="C28" s="17">
        <v>29</v>
      </c>
    </row>
    <row r="29" spans="1:3" x14ac:dyDescent="0.3">
      <c r="A29" s="17" t="s">
        <v>105</v>
      </c>
      <c r="B29" s="17" t="s">
        <v>106</v>
      </c>
      <c r="C29" s="17">
        <v>105</v>
      </c>
    </row>
    <row r="30" spans="1:3" x14ac:dyDescent="0.3">
      <c r="A30" s="17" t="s">
        <v>103</v>
      </c>
      <c r="B30" s="17" t="s">
        <v>104</v>
      </c>
      <c r="C30" s="17">
        <v>110</v>
      </c>
    </row>
    <row r="31" spans="1:3" x14ac:dyDescent="0.3">
      <c r="A31" s="17" t="s">
        <v>107</v>
      </c>
      <c r="B31" s="17" t="s">
        <v>108</v>
      </c>
      <c r="C31" s="17">
        <v>66</v>
      </c>
    </row>
    <row r="32" spans="1:3" x14ac:dyDescent="0.3">
      <c r="A32" s="17" t="s">
        <v>111</v>
      </c>
      <c r="B32" s="17" t="s">
        <v>112</v>
      </c>
      <c r="C32" s="17">
        <v>68</v>
      </c>
    </row>
    <row r="33" spans="1:3" x14ac:dyDescent="0.3">
      <c r="A33" s="17" t="s">
        <v>109</v>
      </c>
      <c r="B33" s="17" t="s">
        <v>110</v>
      </c>
      <c r="C33" s="17">
        <v>99</v>
      </c>
    </row>
    <row r="34" spans="1:3" x14ac:dyDescent="0.3">
      <c r="A34" s="17" t="s">
        <v>115</v>
      </c>
      <c r="B34" s="17" t="s">
        <v>116</v>
      </c>
      <c r="C34" s="17">
        <v>63</v>
      </c>
    </row>
    <row r="35" spans="1:3" x14ac:dyDescent="0.3">
      <c r="A35" s="17" t="s">
        <v>121</v>
      </c>
      <c r="B35" s="17" t="s">
        <v>122</v>
      </c>
      <c r="C35" s="17">
        <v>9</v>
      </c>
    </row>
    <row r="36" spans="1:3" x14ac:dyDescent="0.3">
      <c r="A36" s="17" t="s">
        <v>117</v>
      </c>
      <c r="B36" s="17" t="s">
        <v>118</v>
      </c>
      <c r="C36" s="17">
        <v>26</v>
      </c>
    </row>
    <row r="37" spans="1:3" x14ac:dyDescent="0.3">
      <c r="A37" s="17" t="s">
        <v>119</v>
      </c>
      <c r="B37" s="17" t="s">
        <v>120</v>
      </c>
      <c r="C37" s="17">
        <v>100</v>
      </c>
    </row>
    <row r="38" spans="1:3" x14ac:dyDescent="0.3">
      <c r="A38" s="17" t="s">
        <v>123</v>
      </c>
      <c r="B38" s="17" t="s">
        <v>124</v>
      </c>
      <c r="C38" s="17">
        <v>87</v>
      </c>
    </row>
    <row r="39" spans="1:3" x14ac:dyDescent="0.3">
      <c r="A39" s="17" t="s">
        <v>127</v>
      </c>
      <c r="B39" s="17" t="s">
        <v>128</v>
      </c>
      <c r="C39" s="17">
        <v>31</v>
      </c>
    </row>
    <row r="40" spans="1:3" x14ac:dyDescent="0.3">
      <c r="A40" s="17" t="s">
        <v>125</v>
      </c>
      <c r="B40" s="17" t="s">
        <v>126</v>
      </c>
      <c r="C40" s="17">
        <v>64</v>
      </c>
    </row>
    <row r="41" spans="1:3" x14ac:dyDescent="0.3">
      <c r="A41" s="17" t="s">
        <v>129</v>
      </c>
      <c r="B41" s="17" t="s">
        <v>130</v>
      </c>
      <c r="C41" s="17">
        <v>32</v>
      </c>
    </row>
    <row r="42" spans="1:3" x14ac:dyDescent="0.3">
      <c r="A42" s="17" t="s">
        <v>139</v>
      </c>
      <c r="B42" s="17" t="s">
        <v>140</v>
      </c>
      <c r="C42" s="17">
        <v>1</v>
      </c>
    </row>
    <row r="43" spans="1:3" x14ac:dyDescent="0.3">
      <c r="A43" s="17" t="s">
        <v>135</v>
      </c>
      <c r="B43" s="17" t="s">
        <v>136</v>
      </c>
      <c r="C43" s="17">
        <v>2</v>
      </c>
    </row>
    <row r="44" spans="1:3" x14ac:dyDescent="0.3">
      <c r="A44" s="17" t="s">
        <v>131</v>
      </c>
      <c r="B44" s="17" t="s">
        <v>132</v>
      </c>
      <c r="C44" s="17">
        <v>72</v>
      </c>
    </row>
    <row r="45" spans="1:3" x14ac:dyDescent="0.3">
      <c r="A45" s="17" t="s">
        <v>165</v>
      </c>
      <c r="B45" s="17" t="s">
        <v>166</v>
      </c>
      <c r="C45" s="17">
        <v>80</v>
      </c>
    </row>
    <row r="46" spans="1:3" x14ac:dyDescent="0.3">
      <c r="A46" s="17" t="s">
        <v>137</v>
      </c>
      <c r="B46" s="17" t="s">
        <v>138</v>
      </c>
      <c r="C46" s="17">
        <v>67</v>
      </c>
    </row>
    <row r="47" spans="1:3" x14ac:dyDescent="0.3">
      <c r="A47" s="17" t="s">
        <v>133</v>
      </c>
      <c r="B47" s="17" t="s">
        <v>134</v>
      </c>
      <c r="C47" s="17">
        <v>108</v>
      </c>
    </row>
    <row r="48" spans="1:3" x14ac:dyDescent="0.3">
      <c r="A48" s="17" t="s">
        <v>143</v>
      </c>
      <c r="B48" s="17" t="s">
        <v>144</v>
      </c>
      <c r="C48" s="17">
        <v>53</v>
      </c>
    </row>
    <row r="49" spans="1:3" x14ac:dyDescent="0.3">
      <c r="A49" s="17" t="s">
        <v>141</v>
      </c>
      <c r="B49" s="17" t="s">
        <v>142</v>
      </c>
      <c r="C49" s="17">
        <v>49</v>
      </c>
    </row>
    <row r="50" spans="1:3" x14ac:dyDescent="0.3">
      <c r="A50" s="17" t="s">
        <v>145</v>
      </c>
      <c r="B50" s="17" t="s">
        <v>146</v>
      </c>
      <c r="C50" s="17">
        <v>77</v>
      </c>
    </row>
    <row r="51" spans="1:3" x14ac:dyDescent="0.3">
      <c r="A51" s="17" t="s">
        <v>199</v>
      </c>
      <c r="B51" s="17" t="s">
        <v>200</v>
      </c>
      <c r="C51" s="17">
        <v>19</v>
      </c>
    </row>
    <row r="52" spans="1:3" x14ac:dyDescent="0.3">
      <c r="A52" s="17" t="s">
        <v>147</v>
      </c>
      <c r="B52" s="17" t="s">
        <v>148</v>
      </c>
      <c r="C52" s="17">
        <v>36</v>
      </c>
    </row>
    <row r="53" spans="1:3" x14ac:dyDescent="0.3">
      <c r="A53" s="17" t="s">
        <v>149</v>
      </c>
      <c r="B53" s="17" t="s">
        <v>150</v>
      </c>
      <c r="C53" s="17">
        <v>57</v>
      </c>
    </row>
    <row r="54" spans="1:3" x14ac:dyDescent="0.3">
      <c r="A54" s="17" t="s">
        <v>153</v>
      </c>
      <c r="B54" s="17" t="s">
        <v>154</v>
      </c>
      <c r="C54" s="17">
        <v>3</v>
      </c>
    </row>
    <row r="55" spans="1:3" x14ac:dyDescent="0.3">
      <c r="A55" s="17" t="s">
        <v>151</v>
      </c>
      <c r="B55" s="17" t="s">
        <v>152</v>
      </c>
      <c r="C55" s="17">
        <v>103</v>
      </c>
    </row>
    <row r="56" spans="1:3" x14ac:dyDescent="0.3">
      <c r="A56" s="17" t="s">
        <v>155</v>
      </c>
      <c r="B56" s="17" t="s">
        <v>156</v>
      </c>
      <c r="C56" s="17">
        <v>71</v>
      </c>
    </row>
    <row r="57" spans="1:3" x14ac:dyDescent="0.3">
      <c r="A57" s="17" t="s">
        <v>163</v>
      </c>
      <c r="B57" s="17" t="s">
        <v>164</v>
      </c>
      <c r="C57" s="17">
        <v>101</v>
      </c>
    </row>
    <row r="58" spans="1:3" x14ac:dyDescent="0.3">
      <c r="A58" s="17" t="s">
        <v>157</v>
      </c>
      <c r="B58" s="17" t="s">
        <v>158</v>
      </c>
      <c r="C58" s="17">
        <v>12</v>
      </c>
    </row>
    <row r="59" spans="1:3" x14ac:dyDescent="0.3">
      <c r="A59" s="17" t="s">
        <v>159</v>
      </c>
      <c r="B59" s="17" t="s">
        <v>160</v>
      </c>
      <c r="C59" s="17">
        <v>25</v>
      </c>
    </row>
    <row r="60" spans="1:3" x14ac:dyDescent="0.3">
      <c r="A60" s="17" t="s">
        <v>167</v>
      </c>
      <c r="B60" s="17" t="s">
        <v>168</v>
      </c>
      <c r="C60" s="17">
        <v>42</v>
      </c>
    </row>
    <row r="61" spans="1:3" x14ac:dyDescent="0.3">
      <c r="A61" s="17" t="s">
        <v>161</v>
      </c>
      <c r="B61" s="17" t="s">
        <v>162</v>
      </c>
      <c r="C61" s="17">
        <v>109</v>
      </c>
    </row>
    <row r="62" spans="1:3" x14ac:dyDescent="0.3">
      <c r="A62" s="17" t="s">
        <v>65</v>
      </c>
      <c r="B62" s="17" t="s">
        <v>66</v>
      </c>
      <c r="C62" s="17">
        <v>7</v>
      </c>
    </row>
    <row r="63" spans="1:3" x14ac:dyDescent="0.3">
      <c r="A63" s="17" t="s">
        <v>231</v>
      </c>
      <c r="B63" s="17" t="s">
        <v>232</v>
      </c>
      <c r="C63" s="17">
        <v>11</v>
      </c>
    </row>
    <row r="64" spans="1:3" x14ac:dyDescent="0.3">
      <c r="A64" s="17" t="s">
        <v>177</v>
      </c>
      <c r="B64" s="17" t="s">
        <v>178</v>
      </c>
      <c r="C64" s="17">
        <v>41</v>
      </c>
    </row>
    <row r="65" spans="1:3" x14ac:dyDescent="0.3">
      <c r="A65" s="17" t="s">
        <v>169</v>
      </c>
      <c r="B65" s="17" t="s">
        <v>170</v>
      </c>
      <c r="C65" s="17">
        <v>60</v>
      </c>
    </row>
    <row r="66" spans="1:3" x14ac:dyDescent="0.3">
      <c r="A66" s="17" t="s">
        <v>171</v>
      </c>
      <c r="B66" s="17" t="s">
        <v>172</v>
      </c>
      <c r="C66" s="17">
        <v>10</v>
      </c>
    </row>
    <row r="67" spans="1:3" x14ac:dyDescent="0.3">
      <c r="A67" s="17" t="s">
        <v>175</v>
      </c>
      <c r="B67" s="17" t="s">
        <v>176</v>
      </c>
      <c r="C67" s="17">
        <v>28</v>
      </c>
    </row>
    <row r="68" spans="1:3" x14ac:dyDescent="0.3">
      <c r="A68" s="17" t="s">
        <v>179</v>
      </c>
      <c r="B68" s="17" t="s">
        <v>180</v>
      </c>
      <c r="C68" s="17">
        <v>102</v>
      </c>
    </row>
    <row r="69" spans="1:3" x14ac:dyDescent="0.3">
      <c r="A69" s="17" t="s">
        <v>173</v>
      </c>
      <c r="B69" s="17" t="s">
        <v>174</v>
      </c>
      <c r="C69" s="17">
        <v>93</v>
      </c>
    </row>
    <row r="70" spans="1:3" x14ac:dyDescent="0.3">
      <c r="A70" s="17" t="s">
        <v>185</v>
      </c>
      <c r="B70" s="17" t="s">
        <v>186</v>
      </c>
      <c r="C70" s="17">
        <v>8</v>
      </c>
    </row>
    <row r="71" spans="1:3" x14ac:dyDescent="0.3">
      <c r="A71" s="17" t="s">
        <v>181</v>
      </c>
      <c r="B71" s="17" t="s">
        <v>182</v>
      </c>
      <c r="C71" s="17">
        <v>76</v>
      </c>
    </row>
    <row r="72" spans="1:3" x14ac:dyDescent="0.3">
      <c r="A72" s="17" t="s">
        <v>189</v>
      </c>
      <c r="B72" s="17" t="s">
        <v>190</v>
      </c>
      <c r="C72" s="17">
        <v>15</v>
      </c>
    </row>
    <row r="73" spans="1:3" x14ac:dyDescent="0.3">
      <c r="A73" s="17" t="s">
        <v>205</v>
      </c>
      <c r="B73" s="17" t="s">
        <v>206</v>
      </c>
      <c r="C73" s="17">
        <v>91</v>
      </c>
    </row>
    <row r="74" spans="1:3" x14ac:dyDescent="0.3">
      <c r="A74" s="17" t="s">
        <v>193</v>
      </c>
      <c r="B74" s="17" t="s">
        <v>194</v>
      </c>
      <c r="C74" s="17">
        <v>82</v>
      </c>
    </row>
    <row r="75" spans="1:3" x14ac:dyDescent="0.3">
      <c r="A75" s="17" t="s">
        <v>187</v>
      </c>
      <c r="B75" s="17" t="s">
        <v>188</v>
      </c>
      <c r="C75" s="17">
        <v>46</v>
      </c>
    </row>
    <row r="76" spans="1:3" x14ac:dyDescent="0.3">
      <c r="A76" s="17" t="s">
        <v>203</v>
      </c>
      <c r="B76" s="17" t="s">
        <v>204</v>
      </c>
      <c r="C76" s="17">
        <v>61</v>
      </c>
    </row>
    <row r="77" spans="1:3" x14ac:dyDescent="0.3">
      <c r="A77" s="17" t="s">
        <v>197</v>
      </c>
      <c r="B77" s="17" t="s">
        <v>198</v>
      </c>
      <c r="C77" s="17">
        <v>84</v>
      </c>
    </row>
    <row r="78" spans="1:3" x14ac:dyDescent="0.3">
      <c r="A78" s="17" t="s">
        <v>201</v>
      </c>
      <c r="B78" s="17" t="s">
        <v>202</v>
      </c>
      <c r="C78" s="17">
        <v>59</v>
      </c>
    </row>
    <row r="79" spans="1:3" x14ac:dyDescent="0.3">
      <c r="A79" s="17" t="s">
        <v>191</v>
      </c>
      <c r="B79" s="17" t="s">
        <v>192</v>
      </c>
      <c r="C79" s="17">
        <v>78</v>
      </c>
    </row>
    <row r="80" spans="1:3" x14ac:dyDescent="0.3">
      <c r="A80" s="17" t="s">
        <v>195</v>
      </c>
      <c r="B80" s="17" t="s">
        <v>196</v>
      </c>
      <c r="C80" s="17">
        <v>94</v>
      </c>
    </row>
    <row r="81" spans="1:3" x14ac:dyDescent="0.3">
      <c r="A81" s="17" t="s">
        <v>207</v>
      </c>
      <c r="B81" s="17" t="s">
        <v>208</v>
      </c>
      <c r="C81" s="17">
        <v>88</v>
      </c>
    </row>
    <row r="82" spans="1:3" x14ac:dyDescent="0.3">
      <c r="A82" s="17" t="s">
        <v>215</v>
      </c>
      <c r="B82" s="17" t="s">
        <v>216</v>
      </c>
      <c r="C82" s="17">
        <v>37</v>
      </c>
    </row>
    <row r="83" spans="1:3" x14ac:dyDescent="0.3">
      <c r="A83" s="17" t="s">
        <v>211</v>
      </c>
      <c r="B83" s="17" t="s">
        <v>212</v>
      </c>
      <c r="C83" s="17">
        <v>75</v>
      </c>
    </row>
    <row r="84" spans="1:3" x14ac:dyDescent="0.3">
      <c r="A84" s="17" t="s">
        <v>219</v>
      </c>
      <c r="B84" s="17" t="s">
        <v>220</v>
      </c>
      <c r="C84" s="17">
        <v>104</v>
      </c>
    </row>
    <row r="85" spans="1:3" x14ac:dyDescent="0.3">
      <c r="A85" s="17" t="s">
        <v>213</v>
      </c>
      <c r="B85" s="17" t="s">
        <v>214</v>
      </c>
      <c r="C85" s="17">
        <v>45</v>
      </c>
    </row>
    <row r="86" spans="1:3" x14ac:dyDescent="0.3">
      <c r="A86" s="17" t="s">
        <v>209</v>
      </c>
      <c r="B86" s="17" t="s">
        <v>210</v>
      </c>
      <c r="C86" s="17">
        <v>86</v>
      </c>
    </row>
    <row r="87" spans="1:3" x14ac:dyDescent="0.3">
      <c r="A87" s="17" t="s">
        <v>217</v>
      </c>
      <c r="B87" s="17" t="s">
        <v>218</v>
      </c>
      <c r="C87" s="17">
        <v>44</v>
      </c>
    </row>
    <row r="88" spans="1:3" x14ac:dyDescent="0.3">
      <c r="A88" s="17" t="s">
        <v>235</v>
      </c>
      <c r="B88" s="17" t="s">
        <v>236</v>
      </c>
      <c r="C88" s="17">
        <v>16</v>
      </c>
    </row>
    <row r="89" spans="1:3" x14ac:dyDescent="0.3">
      <c r="A89" s="17" t="s">
        <v>55</v>
      </c>
      <c r="B89" s="17" t="s">
        <v>56</v>
      </c>
      <c r="C89" s="17">
        <v>51</v>
      </c>
    </row>
    <row r="90" spans="1:3" x14ac:dyDescent="0.3">
      <c r="A90" s="17" t="s">
        <v>223</v>
      </c>
      <c r="B90" s="17" t="s">
        <v>224</v>
      </c>
      <c r="C90" s="17">
        <v>21</v>
      </c>
    </row>
    <row r="91" spans="1:3" x14ac:dyDescent="0.3">
      <c r="A91" s="17" t="s">
        <v>227</v>
      </c>
      <c r="B91" s="17" t="s">
        <v>228</v>
      </c>
      <c r="C91" s="17">
        <v>34</v>
      </c>
    </row>
    <row r="92" spans="1:3" x14ac:dyDescent="0.3">
      <c r="A92" s="17" t="s">
        <v>225</v>
      </c>
      <c r="B92" s="17" t="s">
        <v>226</v>
      </c>
      <c r="C92" s="17">
        <v>106</v>
      </c>
    </row>
    <row r="93" spans="1:3" x14ac:dyDescent="0.3">
      <c r="A93" s="17" t="s">
        <v>229</v>
      </c>
      <c r="B93" s="17" t="s">
        <v>230</v>
      </c>
      <c r="C93" s="17">
        <v>14</v>
      </c>
    </row>
    <row r="94" spans="1:3" x14ac:dyDescent="0.3">
      <c r="A94" s="17" t="s">
        <v>221</v>
      </c>
      <c r="B94" s="17" t="s">
        <v>222</v>
      </c>
      <c r="C94" s="17">
        <v>62</v>
      </c>
    </row>
    <row r="95" spans="1:3" x14ac:dyDescent="0.3">
      <c r="A95" s="17" t="s">
        <v>113</v>
      </c>
      <c r="B95" s="17" t="s">
        <v>114</v>
      </c>
      <c r="C95" s="17">
        <v>50</v>
      </c>
    </row>
    <row r="96" spans="1:3" x14ac:dyDescent="0.3">
      <c r="A96" s="17" t="s">
        <v>233</v>
      </c>
      <c r="B96" s="17" t="s">
        <v>234</v>
      </c>
      <c r="C96" s="17">
        <v>38</v>
      </c>
    </row>
    <row r="97" spans="1:3" x14ac:dyDescent="0.3">
      <c r="A97" s="17" t="s">
        <v>237</v>
      </c>
      <c r="B97" s="17" t="s">
        <v>238</v>
      </c>
      <c r="C97" s="17">
        <v>73</v>
      </c>
    </row>
    <row r="98" spans="1:3" x14ac:dyDescent="0.3">
      <c r="A98" s="17" t="s">
        <v>243</v>
      </c>
      <c r="B98" s="17" t="s">
        <v>244</v>
      </c>
      <c r="C98" s="17">
        <v>65</v>
      </c>
    </row>
    <row r="99" spans="1:3" x14ac:dyDescent="0.3">
      <c r="A99" s="17" t="s">
        <v>239</v>
      </c>
      <c r="B99" s="17" t="s">
        <v>240</v>
      </c>
      <c r="C99" s="17">
        <v>43</v>
      </c>
    </row>
    <row r="100" spans="1:3" x14ac:dyDescent="0.3">
      <c r="A100" s="17" t="s">
        <v>241</v>
      </c>
      <c r="B100" s="17" t="s">
        <v>242</v>
      </c>
      <c r="C100" s="17">
        <v>52</v>
      </c>
    </row>
    <row r="101" spans="1:3" x14ac:dyDescent="0.3">
      <c r="A101" s="17" t="s">
        <v>247</v>
      </c>
      <c r="B101" s="17" t="s">
        <v>248</v>
      </c>
      <c r="C101" s="17">
        <v>90</v>
      </c>
    </row>
    <row r="102" spans="1:3" x14ac:dyDescent="0.3">
      <c r="A102" s="17" t="s">
        <v>251</v>
      </c>
      <c r="B102" s="17" t="s">
        <v>252</v>
      </c>
      <c r="C102" s="17">
        <v>22</v>
      </c>
    </row>
    <row r="103" spans="1:3" x14ac:dyDescent="0.3">
      <c r="A103" s="17" t="s">
        <v>245</v>
      </c>
      <c r="B103" s="17" t="s">
        <v>246</v>
      </c>
      <c r="C103" s="17">
        <v>81</v>
      </c>
    </row>
    <row r="104" spans="1:3" x14ac:dyDescent="0.3">
      <c r="A104" s="17" t="s">
        <v>249</v>
      </c>
      <c r="B104" s="17" t="s">
        <v>250</v>
      </c>
      <c r="C104" s="17">
        <v>69</v>
      </c>
    </row>
    <row r="105" spans="1:3" x14ac:dyDescent="0.3">
      <c r="A105" s="17" t="s">
        <v>271</v>
      </c>
      <c r="B105" s="17" t="s">
        <v>272</v>
      </c>
      <c r="C105" s="17">
        <v>92</v>
      </c>
    </row>
    <row r="106" spans="1:3" x14ac:dyDescent="0.3">
      <c r="A106" s="17" t="s">
        <v>255</v>
      </c>
      <c r="B106" s="17" t="s">
        <v>256</v>
      </c>
      <c r="C106" s="17">
        <v>112</v>
      </c>
    </row>
    <row r="107" spans="1:3" x14ac:dyDescent="0.3">
      <c r="A107" s="17" t="s">
        <v>257</v>
      </c>
      <c r="B107" s="17" t="s">
        <v>258</v>
      </c>
      <c r="C107" s="17">
        <v>116</v>
      </c>
    </row>
    <row r="108" spans="1:3" x14ac:dyDescent="0.3">
      <c r="A108" s="17" t="s">
        <v>259</v>
      </c>
      <c r="B108" s="17" t="s">
        <v>260</v>
      </c>
      <c r="C108" s="17">
        <v>118</v>
      </c>
    </row>
    <row r="109" spans="1:3" x14ac:dyDescent="0.3">
      <c r="A109" s="17" t="s">
        <v>261</v>
      </c>
      <c r="B109" s="17" t="s">
        <v>262</v>
      </c>
      <c r="C109" s="17">
        <v>115</v>
      </c>
    </row>
    <row r="110" spans="1:3" x14ac:dyDescent="0.3">
      <c r="A110" s="17" t="s">
        <v>263</v>
      </c>
      <c r="B110" s="17" t="s">
        <v>264</v>
      </c>
      <c r="C110" s="17">
        <v>114</v>
      </c>
    </row>
    <row r="111" spans="1:3" x14ac:dyDescent="0.3">
      <c r="A111" s="17" t="s">
        <v>265</v>
      </c>
      <c r="B111" s="17" t="s">
        <v>266</v>
      </c>
      <c r="C111" s="17">
        <v>117</v>
      </c>
    </row>
    <row r="112" spans="1:3" x14ac:dyDescent="0.3">
      <c r="A112" s="17" t="s">
        <v>267</v>
      </c>
      <c r="B112" s="17" t="s">
        <v>268</v>
      </c>
      <c r="C112" s="17">
        <v>113</v>
      </c>
    </row>
    <row r="113" spans="1:3" x14ac:dyDescent="0.3">
      <c r="A113" s="17" t="s">
        <v>269</v>
      </c>
      <c r="B113" s="17" t="s">
        <v>270</v>
      </c>
      <c r="C113" s="17">
        <v>111</v>
      </c>
    </row>
    <row r="114" spans="1:3" x14ac:dyDescent="0.3">
      <c r="A114" s="17" t="s">
        <v>273</v>
      </c>
      <c r="B114" s="17" t="s">
        <v>274</v>
      </c>
      <c r="C114" s="17">
        <v>23</v>
      </c>
    </row>
    <row r="115" spans="1:3" x14ac:dyDescent="0.3">
      <c r="A115" s="17" t="s">
        <v>253</v>
      </c>
      <c r="B115" s="17" t="s">
        <v>254</v>
      </c>
      <c r="C115" s="17">
        <v>74</v>
      </c>
    </row>
    <row r="116" spans="1:3" x14ac:dyDescent="0.3">
      <c r="A116" s="17" t="s">
        <v>275</v>
      </c>
      <c r="B116" s="17" t="s">
        <v>276</v>
      </c>
      <c r="C116" s="17">
        <v>54</v>
      </c>
    </row>
    <row r="117" spans="1:3" x14ac:dyDescent="0.3">
      <c r="A117" s="17" t="s">
        <v>279</v>
      </c>
      <c r="B117" s="17" t="s">
        <v>280</v>
      </c>
      <c r="C117" s="17">
        <v>39</v>
      </c>
    </row>
    <row r="118" spans="1:3" x14ac:dyDescent="0.3">
      <c r="A118" s="17" t="s">
        <v>277</v>
      </c>
      <c r="B118" s="17" t="s">
        <v>278</v>
      </c>
      <c r="C118" s="17">
        <v>70</v>
      </c>
    </row>
    <row r="119" spans="1:3" x14ac:dyDescent="0.3">
      <c r="A119" s="17" t="s">
        <v>281</v>
      </c>
      <c r="B119" s="17" t="s">
        <v>282</v>
      </c>
      <c r="C119" s="17">
        <v>30</v>
      </c>
    </row>
    <row r="120" spans="1:3" x14ac:dyDescent="0.3">
      <c r="A120" s="17" t="s">
        <v>283</v>
      </c>
      <c r="B120" s="17" t="s">
        <v>284</v>
      </c>
      <c r="C120" s="17">
        <v>40</v>
      </c>
    </row>
  </sheetData>
  <autoFilter ref="A1:C1" xr:uid="{00000000-0009-0000-0000-000002000000}">
    <sortState xmlns:xlrd2="http://schemas.microsoft.com/office/spreadsheetml/2017/richdata2" ref="A2:C120">
      <sortCondition ref="B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Résultats</vt:lpstr>
      <vt:lpstr>QA-QC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Coudret</dc:creator>
  <cp:lastModifiedBy>Breider Florian Frédéric Vincent</cp:lastModifiedBy>
  <cp:lastPrinted>2021-08-30T08:31:24Z</cp:lastPrinted>
  <dcterms:created xsi:type="dcterms:W3CDTF">2021-08-24T13:13:58Z</dcterms:created>
  <dcterms:modified xsi:type="dcterms:W3CDTF">2022-10-14T12:23:50Z</dcterms:modified>
</cp:coreProperties>
</file>